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henraat\Desktop\"/>
    </mc:Choice>
  </mc:AlternateContent>
  <xr:revisionPtr revIDLastSave="0" documentId="8_{F5771C0F-CE9A-4607-B256-CED74E4220C5}" xr6:coauthVersionLast="47" xr6:coauthVersionMax="47" xr10:uidLastSave="{00000000-0000-0000-0000-000000000000}"/>
  <bookViews>
    <workbookView xWindow="-120" yWindow="-120" windowWidth="25440" windowHeight="15390" xr2:uid="{E126B3A6-A400-4C79-8252-A056EFA212BE}"/>
  </bookViews>
  <sheets>
    <sheet name="Bekerening bijlage 1" sheetId="1" r:id="rId1"/>
    <sheet name="Aantekening 17"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6" i="1" l="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38" i="1"/>
  <c r="H67" i="1"/>
  <c r="G24" i="1"/>
  <c r="G25" i="1"/>
  <c r="G26" i="1"/>
  <c r="G27" i="1"/>
  <c r="G28" i="1"/>
  <c r="G29" i="1"/>
  <c r="G30" i="1"/>
  <c r="G31" i="1"/>
  <c r="G32" i="1"/>
  <c r="G33" i="1"/>
  <c r="G34" i="1"/>
  <c r="F20" i="1"/>
  <c r="F21" i="1"/>
  <c r="F22" i="1"/>
  <c r="F23" i="1"/>
  <c r="G67" i="1" l="1"/>
  <c r="B14" i="1" s="1"/>
  <c r="F67" i="1"/>
  <c r="B13" i="1" s="1"/>
</calcChain>
</file>

<file path=xl/sharedStrings.xml><?xml version="1.0" encoding="utf-8"?>
<sst xmlns="http://schemas.openxmlformats.org/spreadsheetml/2006/main" count="211" uniqueCount="138">
  <si>
    <r>
      <rPr>
        <b/>
        <sz val="11"/>
        <color theme="1"/>
        <rFont val="Calibri"/>
        <family val="2"/>
        <scheme val="minor"/>
      </rPr>
      <t>Acute toxiciteit</t>
    </r>
    <r>
      <rPr>
        <sz val="11"/>
        <color theme="1"/>
        <rFont val="Calibri"/>
        <family val="2"/>
        <scheme val="minor"/>
      </rPr>
      <t xml:space="preserve">
• Categorie 1 alle blootstellingsroutes</t>
    </r>
  </si>
  <si>
    <r>
      <rPr>
        <b/>
        <sz val="11"/>
        <color theme="1"/>
        <rFont val="Calibri"/>
        <family val="2"/>
        <scheme val="minor"/>
      </rPr>
      <t>Acute toxiciteit</t>
    </r>
    <r>
      <rPr>
        <sz val="11"/>
        <color theme="1"/>
        <rFont val="Calibri"/>
        <family val="2"/>
        <scheme val="minor"/>
      </rPr>
      <t xml:space="preserve">
• Categorie 2 alle blootstellingsroutes
• Categorie 3 bij inademing (zie aantekening 6)</t>
    </r>
  </si>
  <si>
    <r>
      <rPr>
        <b/>
        <sz val="11"/>
        <color theme="1"/>
        <rFont val="Calibri"/>
        <family val="2"/>
        <scheme val="minor"/>
      </rPr>
      <t>Specifieke doelorgaantoxiciteit bij eenmalige blootstelling (SPECIFIC TARGET ORGAN TOXICITY, STOT)</t>
    </r>
    <r>
      <rPr>
        <sz val="11"/>
        <color theme="1"/>
        <rFont val="Calibri"/>
        <family val="2"/>
        <scheme val="minor"/>
      </rPr>
      <t xml:space="preserve">
• Specifieke doelorgaantoxiciteit bij eenmalige blootstelling Categorie 1</t>
    </r>
  </si>
  <si>
    <r>
      <rPr>
        <b/>
        <sz val="11"/>
        <color theme="1"/>
        <rFont val="Calibri"/>
        <family val="2"/>
        <scheme val="minor"/>
      </rPr>
      <t>Ontplofbare stoffen (zie aantekening 7)</t>
    </r>
    <r>
      <rPr>
        <sz val="11"/>
        <color theme="1"/>
        <rFont val="Calibri"/>
        <family val="2"/>
        <scheme val="minor"/>
      </rPr>
      <t xml:space="preserve">
• Instabiele ontplofbare stoffen
• Subklasse 1.1
• Subklasse 1.2
• Subklasse 1.3
• Subklasse 1.5</t>
    </r>
  </si>
  <si>
    <r>
      <rPr>
        <b/>
        <sz val="11"/>
        <color theme="1"/>
        <rFont val="Calibri"/>
        <family val="2"/>
        <scheme val="minor"/>
      </rPr>
      <t>Ongevoelig gemaakte ontplofbare stoffen</t>
    </r>
    <r>
      <rPr>
        <sz val="11"/>
        <color theme="1"/>
        <rFont val="Calibri"/>
        <family val="2"/>
        <scheme val="minor"/>
      </rPr>
      <t xml:space="preserve">
• Categorie 1
• Categorie 2</t>
    </r>
  </si>
  <si>
    <r>
      <rPr>
        <b/>
        <sz val="11"/>
        <color theme="1"/>
        <rFont val="Calibri"/>
        <family val="2"/>
        <scheme val="minor"/>
      </rPr>
      <t>Ontvlambare gassen</t>
    </r>
    <r>
      <rPr>
        <sz val="11"/>
        <color theme="1"/>
        <rFont val="Calibri"/>
        <family val="2"/>
        <scheme val="minor"/>
      </rPr>
      <t xml:space="preserve">
• Categorie 1A en 1B
• Categorie 2</t>
    </r>
  </si>
  <si>
    <r>
      <rPr>
        <b/>
        <sz val="11"/>
        <color theme="1"/>
        <rFont val="Calibri"/>
        <family val="2"/>
        <scheme val="minor"/>
      </rPr>
      <t>Ontvlambare vloeistoffen (B1)</t>
    </r>
    <r>
      <rPr>
        <sz val="11"/>
        <color theme="1"/>
        <rFont val="Calibri"/>
        <family val="2"/>
        <scheme val="minor"/>
      </rPr>
      <t xml:space="preserve">
• Ontvlambare vloeistoffen Categorie 1
• Ontvlambare vloeistoffen van categorie 2 of 3 die bij een temperatuur hoger dan hun kookpunt worden gehouden
• Overige vloeistoffen met een vlampunt ≤ 60°C, die bij een temperatuur hoger dan hun kookpunt worden gehouden (zie aantekening 9)
• Overige vloeistoffen met een vlampunt &gt; 60°C, die bij een temperatuur hoger dan hun vlampunt worden gehouden
</t>
    </r>
  </si>
  <si>
    <r>
      <rPr>
        <b/>
        <sz val="11"/>
        <color theme="1"/>
        <rFont val="Calibri"/>
        <family val="2"/>
        <scheme val="minor"/>
      </rPr>
      <t>Aantekening 9</t>
    </r>
    <r>
      <rPr>
        <sz val="11"/>
        <color theme="1"/>
        <rFont val="Calibri"/>
        <family val="2"/>
        <scheme val="minor"/>
      </rPr>
      <t xml:space="preserve"> (Bron: https://wetten.overheid.nl/BWBR0008587/2023-01-01/#BijlageI - 06-03-2023):
Overeenkomstig punt 2.6.4.5 in bijlage I bij Verordening (EG) nr. 1272/2008 (https://eur-lex.europa.eu/legal-content/NL/TXT/?uri=CELEX:32008R1272) behoeven vloeistoffen met een vlampunt hoger dan 35° C niet in categorie 3 te worden ingedeeld indien negatieve resultaten werden behaald bij de test inzake onderhouden verbrandbaarheid L.2, Part III, section 32 van de UN Manual of Tests and Criteria. Dit geldt echter niet onder omstandigheden als verhoogde temperatuur of druk en daarom vallen dergelijke vloeistoffen onder deze vermelding.</t>
    </r>
  </si>
  <si>
    <r>
      <rPr>
        <b/>
        <sz val="11"/>
        <color theme="1"/>
        <rFont val="Calibri"/>
        <family val="2"/>
        <scheme val="minor"/>
      </rPr>
      <t>Aantekening 8</t>
    </r>
    <r>
      <rPr>
        <sz val="11"/>
        <color theme="1"/>
        <rFont val="Calibri"/>
        <family val="2"/>
        <scheme val="minor"/>
      </rPr>
      <t xml:space="preserve"> (Bron: https://wetten.overheid.nl/BWBR0008587/2023-01-01/#BijlageI - 06-03-2023):
Testen naar de ontplofbare eigenschappen van stoffen en mengsels is alleen nodig indien de screeningprocedure volgens aanhangsel 6, deel 3, van de United Nations Recommendations on the Transport of Dangerous Goods, Manual of Tests and Criteria (‘UN Manual of Tests and Criteria’)1 uitwijst dat de stof of het mengsel mogelijk ontplofbare eigenschappen heeft.</t>
    </r>
  </si>
  <si>
    <r>
      <rPr>
        <b/>
        <sz val="11"/>
        <color theme="1"/>
        <rFont val="Calibri"/>
        <family val="2"/>
        <scheme val="minor"/>
      </rPr>
      <t>Aantekening 7</t>
    </r>
    <r>
      <rPr>
        <sz val="11"/>
        <color theme="1"/>
        <rFont val="Calibri"/>
        <family val="2"/>
        <scheme val="minor"/>
      </rPr>
      <t xml:space="preserve"> (Bron: https://wetten.overheid.nl/BWBR0008587/2023-01-01/#BijlageI - 06-03-2023):
Onder de gevarenklasse ontplofbare stoffen vallen ontplofbare voorwerpen (zie punt 2.1 van bijlage I bij https://eur-lex.europa.eu/legal-content/NL/TXT/?uri=CELEX:32008R1272). Indien de hoeveelheid van ontplofbare stoffen of mengsels in het voorwerp bekend is, wordt met die hoeveelheid rekening gehouden voor de toepassing van deze regeling. Indien de hoeveelheid van ontplofbare stoffen of mengsels in het voorwerp niet bekend is, wordt het gehele voorwerp voor de toepassing van deze regeling als ontplofbaar aangemerkt.</t>
    </r>
  </si>
  <si>
    <r>
      <rPr>
        <b/>
        <sz val="11"/>
        <color theme="1"/>
        <rFont val="Calibri"/>
        <family val="2"/>
        <scheme val="minor"/>
      </rPr>
      <t xml:space="preserve">Aantekening 6 </t>
    </r>
    <r>
      <rPr>
        <sz val="11"/>
        <color theme="1"/>
        <rFont val="Calibri"/>
        <family val="2"/>
        <scheme val="minor"/>
      </rPr>
      <t>(Bron: https://wetten.overheid.nl/BWBR0008587/2023-01-01/#BijlageI - 06-03-2023):
Gevaarlijke stoffen die vallen onder acuut toxisch categorie 3 (orale blootstellingsroutes, H 301), vallen onder de rubriek H2 Acute toxiciteit wanneer noch de indeling acute toxiciteit bij inademing noch de indeling acute dermale toxiciteit kunnen worden afgeleid, bijvoorbeeld door een gebrek aan concluderende gegevens betreffende toxiciteit bij inademing en dermale toxiciteit.</t>
    </r>
  </si>
  <si>
    <r>
      <rPr>
        <b/>
        <sz val="11"/>
        <color theme="1"/>
        <rFont val="Calibri"/>
        <family val="2"/>
        <scheme val="minor"/>
      </rPr>
      <t>Ontvlambare vloeistoffen (B2)</t>
    </r>
    <r>
      <rPr>
        <sz val="11"/>
        <color theme="1"/>
        <rFont val="Calibri"/>
        <family val="2"/>
        <scheme val="minor"/>
      </rPr>
      <t xml:space="preserve">
• Ontvlambare vloeistoffen van categorie 2 of 3 die bij een temperatuur hoger dan hun vlampunt en lager dan hun kookpunt worden gehouden
• Overige vloeistoffen met een vlampunt ≤ 60°C die bij een temperatuur hoger dan hun vlampunt en lager dan hun kookpunt worden gehouden (zie aantekening 9)</t>
    </r>
  </si>
  <si>
    <r>
      <rPr>
        <b/>
        <sz val="11"/>
        <color theme="1"/>
        <rFont val="Calibri"/>
        <family val="2"/>
        <scheme val="minor"/>
      </rPr>
      <t>Ontvlambare vloeistoffen (B3)</t>
    </r>
    <r>
      <rPr>
        <sz val="11"/>
        <color theme="1"/>
        <rFont val="Calibri"/>
        <family val="2"/>
        <scheme val="minor"/>
      </rPr>
      <t xml:space="preserve">
• Ontvlambare vloeistoffen van categorie 2 of 3 die niet onder B1 of B2 vallen</t>
    </r>
  </si>
  <si>
    <r>
      <rPr>
        <b/>
        <sz val="11"/>
        <color theme="1"/>
        <rFont val="Calibri"/>
        <family val="2"/>
        <scheme val="minor"/>
      </rPr>
      <t>Zelfontledende stoffen en mengsels en organische peroxiden</t>
    </r>
    <r>
      <rPr>
        <sz val="11"/>
        <color theme="1"/>
        <rFont val="Calibri"/>
        <family val="2"/>
        <scheme val="minor"/>
      </rPr>
      <t xml:space="preserve">
• Zelfontledende stoffen en mengsels Type A of B
• Organische peroxiden Type A of B</t>
    </r>
  </si>
  <si>
    <r>
      <rPr>
        <b/>
        <sz val="11"/>
        <color theme="1"/>
        <rFont val="Calibri"/>
        <family val="2"/>
        <scheme val="minor"/>
      </rPr>
      <t>Zelfontledende stoffen en mengsels en organische peroxiden</t>
    </r>
    <r>
      <rPr>
        <sz val="11"/>
        <color theme="1"/>
        <rFont val="Calibri"/>
        <family val="2"/>
        <scheme val="minor"/>
      </rPr>
      <t xml:space="preserve">
• Zelfontledende stoffen en mengsels Type C of D
• Organische peroxiden Type C of D</t>
    </r>
  </si>
  <si>
    <r>
      <rPr>
        <b/>
        <sz val="11"/>
        <color theme="1"/>
        <rFont val="Calibri"/>
        <family val="2"/>
        <scheme val="minor"/>
      </rPr>
      <t>Pyrofore vloeistoffen en vaste stoffen</t>
    </r>
    <r>
      <rPr>
        <sz val="11"/>
        <color theme="1"/>
        <rFont val="Calibri"/>
        <family val="2"/>
        <scheme val="minor"/>
      </rPr>
      <t xml:space="preserve">
• Pyrofore vloeistoffen Categorie 1
• Pyrofore vaste stoffen Categorie 1</t>
    </r>
  </si>
  <si>
    <r>
      <rPr>
        <b/>
        <sz val="11"/>
        <color theme="1"/>
        <rFont val="Calibri"/>
        <family val="2"/>
        <scheme val="minor"/>
      </rPr>
      <t>Voor zelfverhitting vatbare stoffen en mengsels</t>
    </r>
    <r>
      <rPr>
        <sz val="11"/>
        <color theme="1"/>
        <rFont val="Calibri"/>
        <family val="2"/>
        <scheme val="minor"/>
      </rPr>
      <t xml:space="preserve">
• Categorie 1
• Categorie 2</t>
    </r>
  </si>
  <si>
    <r>
      <rPr>
        <b/>
        <sz val="11"/>
        <color theme="1"/>
        <rFont val="Calibri"/>
        <family val="2"/>
        <scheme val="minor"/>
      </rPr>
      <t>Stoffen en mengsels die in contact met water ontvlambare gassen ontwikkelen</t>
    </r>
    <r>
      <rPr>
        <sz val="11"/>
        <color theme="1"/>
        <rFont val="Calibri"/>
        <family val="2"/>
        <scheme val="minor"/>
      </rPr>
      <t xml:space="preserve">
• Categorie 1
• Categorie 2
• Categorie 3</t>
    </r>
  </si>
  <si>
    <r>
      <t>Stoffen en mengsels met gevaaraanduiding EUH014 </t>
    </r>
    <r>
      <rPr>
        <sz val="11"/>
        <color theme="1"/>
        <rFont val="Calibri"/>
        <family val="2"/>
        <scheme val="minor"/>
      </rPr>
      <t>Reageert heftig met water</t>
    </r>
  </si>
  <si>
    <r>
      <rPr>
        <b/>
        <sz val="11"/>
        <color theme="1"/>
        <rFont val="Calibri"/>
        <family val="2"/>
        <scheme val="minor"/>
      </rPr>
      <t>Stoffen of mengsels met gevarenaanduiding EUH029</t>
    </r>
    <r>
      <rPr>
        <sz val="11"/>
        <color theme="1"/>
        <rFont val="Calibri"/>
        <family val="2"/>
        <scheme val="minor"/>
      </rPr>
      <t xml:space="preserve"> Vormt giftig gas in contact met water</t>
    </r>
  </si>
  <si>
    <r>
      <rPr>
        <b/>
        <sz val="11"/>
        <color theme="1"/>
        <rFont val="Calibri"/>
        <family val="2"/>
        <scheme val="minor"/>
      </rPr>
      <t>Stoffen of mengsels met explosieve eigenschappen volgens methode A.14</t>
    </r>
    <r>
      <rPr>
        <sz val="11"/>
        <color theme="1"/>
        <rFont val="Calibri"/>
        <family val="2"/>
        <scheme val="minor"/>
      </rPr>
      <t xml:space="preserve"> van Verordening (EG) nr. 440/2008 (https://eur-lex.europa.eu/legal-content/NL/TXT/?uri=CELEX:32008R0440; zie aantekening 8) die niet behoren tot de gevarenklassen organische peroxiden of zelfontledende stoffen en mengsels</t>
    </r>
  </si>
  <si>
    <t>H314</t>
  </si>
  <si>
    <t>H370</t>
  </si>
  <si>
    <t>H200, H201, H202, H203, H205</t>
  </si>
  <si>
    <r>
      <rPr>
        <b/>
        <sz val="11"/>
        <color theme="1"/>
        <rFont val="Calibri"/>
        <family val="2"/>
        <scheme val="minor"/>
      </rPr>
      <t>Huidcorrosie</t>
    </r>
    <r>
      <rPr>
        <sz val="11"/>
        <color theme="1"/>
        <rFont val="Calibri"/>
        <family val="2"/>
        <scheme val="minor"/>
      </rPr>
      <t xml:space="preserve">
• Categorie 1, subcategorie 1A, 1B en 1C</t>
    </r>
  </si>
  <si>
    <t>H220, H230, H231, H221</t>
  </si>
  <si>
    <t>H225, H226</t>
  </si>
  <si>
    <t>H240, H241</t>
  </si>
  <si>
    <t>H242</t>
  </si>
  <si>
    <t>H250</t>
  </si>
  <si>
    <t>H251, H252</t>
  </si>
  <si>
    <t>H260, H261</t>
  </si>
  <si>
    <t>H300, H310, H330</t>
  </si>
  <si>
    <t>H300, H310, H330, H331</t>
  </si>
  <si>
    <t>H206, H207</t>
  </si>
  <si>
    <t>H224, H225, H226, (H227)</t>
  </si>
  <si>
    <t>Ammoniumnitraat (zie aantekening 10)</t>
  </si>
  <si>
    <t>Ammoniumnitraat (zie aantekening 11)</t>
  </si>
  <si>
    <t>Ammoniumnitraat (zie aantekening 12)</t>
  </si>
  <si>
    <t>Ammoniumnitraat (zie aantekening 13)</t>
  </si>
  <si>
    <t>Kaliumnitraat (zie aantekening 14)</t>
  </si>
  <si>
    <t>Kaliumnitraat (zie aantekening 15)</t>
  </si>
  <si>
    <t>Broom</t>
  </si>
  <si>
    <t>Chloor</t>
  </si>
  <si>
    <t>Fluor</t>
  </si>
  <si>
    <t>Formaldehyde (concentratie ≥ 90 %)</t>
  </si>
  <si>
    <t>Waterstof</t>
  </si>
  <si>
    <t>Chloorwaterstof (vloeibaar gas)</t>
  </si>
  <si>
    <t>Ontvlambare vloeibare gassen, categorie 1 of 2 (inclusief lpg) en aardgas, opgewaardeerd biogas (zie aantekening 16)</t>
  </si>
  <si>
    <t>Acetyleen</t>
  </si>
  <si>
    <t>Ethyleenoxide</t>
  </si>
  <si>
    <t>Propyleenoxide</t>
  </si>
  <si>
    <t>Methylisocyanaat</t>
  </si>
  <si>
    <t>Zuurstof</t>
  </si>
  <si>
    <t>2,4-Tolueendiisocyanaat
2,6-Tolueendiisocyanaat</t>
  </si>
  <si>
    <t>Carbonylchloride (fosgeen)</t>
  </si>
  <si>
    <t>Arsine (arseentrihydride)</t>
  </si>
  <si>
    <t>Fosfine (fosfortrihydride)</t>
  </si>
  <si>
    <t>Zwaveltrioxide</t>
  </si>
  <si>
    <t>Aardolieproducten en alternatieve brandstoffen</t>
  </si>
  <si>
    <t>Watervrije ammoniak</t>
  </si>
  <si>
    <t>Boortrifluoride</t>
  </si>
  <si>
    <t>Waterstofsulfide</t>
  </si>
  <si>
    <t>Rubriek H -
Gezondheidsgevaren</t>
  </si>
  <si>
    <t>Rubriek P -
Fysische gevaren</t>
  </si>
  <si>
    <t>Rubriek O -
Overige gevaren</t>
  </si>
  <si>
    <t>"Losse" stoffen</t>
  </si>
  <si>
    <t>Categorie</t>
  </si>
  <si>
    <r>
      <rPr>
        <b/>
        <sz val="11"/>
        <color theme="1"/>
        <rFont val="Calibri"/>
        <family val="2"/>
        <scheme val="minor"/>
      </rPr>
      <t xml:space="preserve">Aantekening 10 </t>
    </r>
    <r>
      <rPr>
        <sz val="11"/>
        <color theme="1"/>
        <rFont val="Calibri"/>
        <family val="2"/>
        <scheme val="minor"/>
      </rPr>
      <t>(Bron: https://wetten.overheid.nl/BWBR0008587/2023-01-01/#BijlageI - 06-03-2023):
Ammoniumnitraat (drempelwaarde 1500): meststoffen die in staat zijn tot zelfonderhoudende ontleding. Dit is van toepassing op gemengde/samengestelde ammoniumnitraat-meststoffen (een gemengde/samengestelde meststof bevat ammoniumnitraat met fosfaat en/of kaliumcarbonaat) die in staat zijn tot zelfonderhoudende ontleding overeenkomstig de VN-goottest (zie Manual of Tests and Criteria, Part III, sub-section 38.2) en waarin het stikstofgehalte afkomstig van het ammoniumnitraat.
• 15,752-24,5 3 gewichtsprocent is en die niet meer dan 0,4% in totaal aan brandbare/organische stoffen bevatten of die voldoen aan de voorschriften van bijlage III-2 bij Richtlijn (EG) nr. 2003/2003 van het Europees Parlement en de Raad van 13 oktober 2003 inzake meststoffen;
• 15,75 gewichtsprocent of minder en een onbeperkte hoeveelheid brandbare stoffen.</t>
    </r>
  </si>
  <si>
    <r>
      <t xml:space="preserve">De volgende </t>
    </r>
    <r>
      <rPr>
        <b/>
        <sz val="11"/>
        <color theme="1"/>
        <rFont val="Calibri"/>
        <family val="2"/>
        <scheme val="minor"/>
      </rPr>
      <t>CARCINOGENEN</t>
    </r>
    <r>
      <rPr>
        <sz val="11"/>
        <color theme="1"/>
        <rFont val="Calibri"/>
        <family val="2"/>
        <scheme val="minor"/>
      </rPr>
      <t xml:space="preserve"> of de mengsels die de volgende carcinogenen in concentraties van meer dan 5 gewichtsprocent bevatten:
4-aminobifenyl en/of zouten daarvan, benzotrichloride, benzidine en/of zouten daarvan, di(chloormethyl)ether, chloormethylether, 1,2-dibroomethaan, diethylsulfaat, dimethylsulfaat, dimethylcarbamoylchloride, 1,2-dibroom-3-chloorpropaan, 1,2-dimethylhydrazine, dimethylnitrosamine, hexamethylfosforzuurtriamide, hydrazine, 2-naftylamine en/of zouten daarvan, 4-nitrodifenyl en 1,3-propaansulton</t>
    </r>
  </si>
  <si>
    <r>
      <rPr>
        <b/>
        <sz val="11"/>
        <color theme="1"/>
        <rFont val="Calibri"/>
        <family val="2"/>
        <scheme val="minor"/>
      </rPr>
      <t>Aantekening 12</t>
    </r>
    <r>
      <rPr>
        <sz val="11"/>
        <color theme="1"/>
        <rFont val="Calibri"/>
        <family val="2"/>
        <scheme val="minor"/>
      </rPr>
      <t xml:space="preserve"> (Bron: https://wetten.overheid.nl/BWBR0008587/2023-01-01/#BijlageI - 06-03-2023):
Ammoniumnitraat (drempelwaarde 105): technisch zuivere stof. Dit is van toepassing op ammoniumnitraat en ammoniumnitraatmengsels waarin het stikstofgehalte, afkomstig van het ammoniumnitraat.
• gelegen is tussen 24,5 en 28 gewichtsprocent en die maximaal 0,4% aan brandbare stoffen bevatten;
• hoger is dan 28 gewichtsprocent en die maximaal 0,2% aan brandbare stoffen bevatten.
Dit is ook van toepassing op waterige ammoniumnitraatoplossingen met een ammoniumnitraatconcentratie van meer dan 80 gewichtsprocent.</t>
    </r>
  </si>
  <si>
    <r>
      <rPr>
        <b/>
        <sz val="11"/>
        <color theme="1"/>
        <rFont val="Calibri"/>
        <family val="2"/>
        <scheme val="minor"/>
      </rPr>
      <t xml:space="preserve">Aantekening 11 </t>
    </r>
    <r>
      <rPr>
        <sz val="11"/>
        <color theme="1"/>
        <rFont val="Calibri"/>
        <family val="2"/>
        <scheme val="minor"/>
      </rPr>
      <t>(Bron: https://wetten.overheid.nl/BWBR0008587/2023-01-01/#BijlageI - 06-03-2023):
Ammoniumnitraat (drempelwaarde 375): meststofkwaliteit. Dit is van toepassing op enkelvoudige ammoniumnitraat meststoffen en op gemengde/samengestelde ammonium nitraatmeststoffen die voldoen aan de eisen van bijlage III-2 bij Verordening (EG) nr. 2003/2003, waarin het stikstofgehalte afkomstig van het ammoniumnitraat.
• hoger is dan 24,5 gewichtsprocent, met uitzondering van mengsels van enkelvoudige ammoniumnitraatmest stoffen en dolomiet, kalksteen en/of calciumcarbonaat met een zuiverheidsgraad van ten minste 90%;
• hoger is dan 15,75 gewichtsprocent voor mengsels van ammoniumnitraat en ammoniumsulfaat;
• hoger is dan 28 5 gewichtsprocent, met uitzondering van mengsels van enkelvoudige ammoniumnitraatmest stoffen en dolomiet, kalksteen en/of calciumcarbonaat met een zuiverheidsgraad van ten minste 90%.</t>
    </r>
  </si>
  <si>
    <r>
      <rPr>
        <b/>
        <sz val="11"/>
        <color theme="1"/>
        <rFont val="Calibri"/>
        <family val="2"/>
        <scheme val="minor"/>
      </rPr>
      <t>Aantekening 13</t>
    </r>
    <r>
      <rPr>
        <sz val="11"/>
        <color theme="1"/>
        <rFont val="Calibri"/>
        <family val="2"/>
        <scheme val="minor"/>
      </rPr>
      <t xml:space="preserve"> (Bron: https://wetten.overheid.nl/BWBR0008587/2023-01-01/#BijlageI - 06-03-2023):
Ammoniumnitraat (drempelwaarde 3): ‘off-specs-materiaal’ en meststoffen die niet voldoen aan de eisen van de detonatietest. Dit is van toepassing op:
• afgekeurd materiaal afkomstig uit het fabricageproces en op ammoniumnitraat en ammoniumnitraatmengsels, enkelvoudige ammoniumnitraatmeststoffen en gemengde/samengestelde ammoniumnitraatmeststoffen als bedoeld in de aantekeningen 11 en 12, die van de eindgebruiker zijn of worden geretourneerd aan een fabrikant, een installatie voor tijdelijke opslag of een herverwerkingsinstallatie voor herverwerking, recycling of behandeling met het oog op een veilig gebruik omdat de stoffen niet langer voldoen aan de specificaties van de aantekeningen 11 en 12;
• meststoffen als bedoeld in de aantekening 10, eerste streepje, en aantekening 11 bij deze bijlage die niet voldoen aan de voorschriften van bijlage III-2 bij Richtlijn (EG) nr. 2003/2003.</t>
    </r>
  </si>
  <si>
    <r>
      <rPr>
        <b/>
        <sz val="11"/>
        <color theme="1"/>
        <rFont val="Calibri"/>
        <family val="2"/>
        <scheme val="minor"/>
      </rPr>
      <t>Aantekening 14</t>
    </r>
    <r>
      <rPr>
        <sz val="11"/>
        <color theme="1"/>
        <rFont val="Calibri"/>
        <family val="2"/>
        <scheme val="minor"/>
      </rPr>
      <t xml:space="preserve"> (Bron: https://wetten.overheid.nl/BWBR0008587/2023-01-01/#BijlageI - 06-03-2023):
Kaliumnitraat (drempelwaarde 1500). Dit is van toepassing op samengestelde meststoffen op basis van kaliumnitraat (in de vorm van prills of granules) die dezelfde gevaarlijke eigenschappen als zuiver kaliumnitraat hebben.</t>
    </r>
  </si>
  <si>
    <r>
      <rPr>
        <b/>
        <sz val="11"/>
        <color theme="1"/>
        <rFont val="Calibri"/>
        <family val="2"/>
        <scheme val="minor"/>
      </rPr>
      <t>Aantekening 15</t>
    </r>
    <r>
      <rPr>
        <sz val="11"/>
        <color theme="1"/>
        <rFont val="Calibri"/>
        <family val="2"/>
        <scheme val="minor"/>
      </rPr>
      <t xml:space="preserve"> (Bron: https://wetten.overheid.nl/BWBR0008587/2023-01-01/#BijlageI - 06-03-2023):
Kaliumnitraat (drempelwaarde 375). Dit is van toepassing op samengestelde meststoffen op basis van kaliumnitraat (in kristalvorm) die dezelfde gevaarlijke eigenschappen als zuiver kaliumnitraat hebben.</t>
    </r>
  </si>
  <si>
    <r>
      <rPr>
        <b/>
        <sz val="11"/>
        <color theme="1"/>
        <rFont val="Calibri"/>
        <family val="2"/>
        <scheme val="minor"/>
      </rPr>
      <t>Aantekening 16</t>
    </r>
    <r>
      <rPr>
        <sz val="11"/>
        <color theme="1"/>
        <rFont val="Calibri"/>
        <family val="2"/>
        <scheme val="minor"/>
      </rPr>
      <t xml:space="preserve"> (Bron: https://wetten.overheid.nl/BWBR0008587/2023-01-01/#BijlageI - 06-03-2023):
Opgewaardeerd biogas. Voor de toepassing van deze bijlage kan opgewaardeerd biogas worden ingedeeld onder rubriek 13 van deel 2 van deze bijlage wanneer het verwerkt is in overeenstemming met de toepasselijke normen voor gezuiverd en opgewaardeerd biogas waardoor een kwaliteit gewaarborgd is die overeenkomt met die van aardgas, met inbegrip van de hoeveelheid methaan, en het ten hoogste 1% zuurstof bevat.</t>
    </r>
  </si>
  <si>
    <t>EUH014</t>
  </si>
  <si>
    <t>EUH029</t>
  </si>
  <si>
    <t>https://wetten.overheid.nl/BWBR0008587/2023-01-01/#BijlageI</t>
  </si>
  <si>
    <t>Polychloordibenzofuranen en polychloordibenzodioxine</t>
  </si>
  <si>
    <t>De hoeveelheden polychloordibenzofuranen en polychloordibenzodioxinen worden berekend aan de hand van de volgende wegingsfactoren:</t>
  </si>
  <si>
    <t>WHO 2005 TEF</t>
  </si>
  <si>
    <t>2,3,7,8-TCDD</t>
  </si>
  <si>
    <t>1,2,3,7,8-PeCDD</t>
  </si>
  <si>
    <t>1,2,3,4,7,8-HxCDD</t>
  </si>
  <si>
    <t>Stof</t>
  </si>
  <si>
    <t>1,2,3,6,7,8-HxCDD</t>
  </si>
  <si>
    <t>1,2,3,7,8,9-HxCDD</t>
  </si>
  <si>
    <t>1,2,3,4,6,7,8-HpCDD</t>
  </si>
  <si>
    <t>Aantekening 17 - Bron (06-02-2023):</t>
  </si>
  <si>
    <t>2,3,7,8-TCDF</t>
  </si>
  <si>
    <t>2,3,4,7,8-PeCDF</t>
  </si>
  <si>
    <t>1,2,3,7,8-PeCDF</t>
  </si>
  <si>
    <t>1,2,3,4,7,8-HxCDF</t>
  </si>
  <si>
    <t>1,2,3,7,8,9-HxCDF</t>
  </si>
  <si>
    <t>1,2,3,6,7,8-HxCDF</t>
  </si>
  <si>
    <t>2,3,4,6,7,8-HxCDF</t>
  </si>
  <si>
    <t>1,2,3,4,6,7,8-HpCDF</t>
  </si>
  <si>
    <t>1,2,3,4,7,8,9-HpCDF</t>
  </si>
  <si>
    <t>OCDD</t>
  </si>
  <si>
    <t>OCDF</t>
  </si>
  <si>
    <t>Vul in
Aantal ton van deze stof in het bedrijf</t>
  </si>
  <si>
    <t>(T = tetra, P = penta, Hx = hexa, Hp = hepta, O = octa)</t>
  </si>
  <si>
    <t>Referentie – Van den Berg et al: The 2005 World Health Organization Re-evaluation of Human and Mammalian Toxic Equivalency Factors for Dioxins and Dioxin-like Compounds</t>
  </si>
  <si>
    <t>1 ton = 1000 kg</t>
  </si>
  <si>
    <t xml:space="preserve">Aantekeningen bij gevaarlijke stof of stofcategorie </t>
  </si>
  <si>
    <r>
      <t xml:space="preserve">ARIE-drempelwaarde in ton
</t>
    </r>
    <r>
      <rPr>
        <i/>
        <sz val="11"/>
        <color theme="0"/>
        <rFont val="Calibri"/>
        <family val="2"/>
        <scheme val="minor"/>
      </rPr>
      <t>(1 ton = 1000 kg)</t>
    </r>
  </si>
  <si>
    <r>
      <rPr>
        <b/>
        <sz val="11"/>
        <color theme="0"/>
        <rFont val="Calibri"/>
        <family val="2"/>
        <scheme val="minor"/>
      </rPr>
      <t>Vul in</t>
    </r>
    <r>
      <rPr>
        <sz val="11"/>
        <color theme="0"/>
        <rFont val="Calibri"/>
        <family val="2"/>
        <scheme val="minor"/>
      </rPr>
      <t xml:space="preserve">
Aantal ton van deze stof in het bedrijf</t>
    </r>
  </si>
  <si>
    <t>ARIE 2023 drempelwaardes met H-zinnen en sommatieregel</t>
  </si>
  <si>
    <t>ARIE-drempelwaarde
(ton)</t>
  </si>
  <si>
    <r>
      <rPr>
        <b/>
        <sz val="11"/>
        <color theme="1"/>
        <rFont val="Calibri"/>
        <family val="2"/>
        <scheme val="minor"/>
      </rPr>
      <t>Stap 2:</t>
    </r>
    <r>
      <rPr>
        <sz val="11"/>
        <color theme="1"/>
        <rFont val="Calibri"/>
        <family val="2"/>
        <scheme val="minor"/>
      </rPr>
      <t xml:space="preserve"> Als een stof boven de ARIE-drempelwaarde komt bent U ARIE plichtig, is dit niet het geval ga naar stap 3</t>
    </r>
  </si>
  <si>
    <r>
      <rPr>
        <b/>
        <sz val="11"/>
        <color theme="1"/>
        <rFont val="Calibri"/>
        <family val="2"/>
        <scheme val="minor"/>
      </rPr>
      <t>Stap 3</t>
    </r>
    <r>
      <rPr>
        <sz val="11"/>
        <color theme="1"/>
        <rFont val="Calibri"/>
        <family val="2"/>
        <scheme val="minor"/>
      </rPr>
      <t>: Als Sommatieregel Rubriek-H en/of Rubriek-P groter dan of gelijk is aan 1, dan bent U ARIE plichtig</t>
    </r>
  </si>
  <si>
    <t>Sommatieregel</t>
  </si>
  <si>
    <t>Rubriek-H:</t>
  </si>
  <si>
    <t>Rubriek-P:</t>
  </si>
  <si>
    <t>Deze rekenhulp is tot stand gekomen door een samenwerking van:</t>
  </si>
  <si>
    <r>
      <rPr>
        <b/>
        <sz val="12"/>
        <color theme="1"/>
        <rFont val="Calibri"/>
        <family val="2"/>
        <scheme val="minor"/>
      </rPr>
      <t>LET OP 2%-regel</t>
    </r>
    <r>
      <rPr>
        <sz val="11"/>
        <color theme="1"/>
        <rFont val="Calibri"/>
        <family val="2"/>
        <scheme val="minor"/>
      </rPr>
      <t>: Gevaarlijke stoffen die slechts in hoeveelheden van 2% of minder van de vermelde drempelwaarde in een bedrijf aanwezig zijn of kunnen zijn, worden buiten beschouwing gelaten, indien zij zich op een zodanige plaats in de inrichting bevinden dat deze niet de oorzaak van een zwaar ongeval elders binnen die inrichting kan zijn.</t>
    </r>
  </si>
  <si>
    <t>Polychloordibenzofuranen en polychloordibenzodioxinen (inclusief TCDD) uitgedrukt in TCDD-equivalent (zie tabblad "Aantekening 17")</t>
  </si>
  <si>
    <t>Zie tabblad "Aantekening 17"</t>
  </si>
  <si>
    <r>
      <rPr>
        <b/>
        <sz val="11"/>
        <color theme="1"/>
        <rFont val="Calibri"/>
        <family val="2"/>
        <scheme val="minor"/>
      </rPr>
      <t>Stap 4:</t>
    </r>
    <r>
      <rPr>
        <sz val="11"/>
        <color theme="1"/>
        <rFont val="Calibri"/>
        <family val="2"/>
        <scheme val="minor"/>
      </rPr>
      <t xml:space="preserve"> Als uit deze Excel blijkt dat U ARIE plichtig bent, of net aan niet, dan kan het raadzaam zijn dit te laten bevestigen door een expert</t>
    </r>
  </si>
  <si>
    <t xml:space="preserve">Disclaimer: bedrijven zijn zelf verantwoordelijk voor het bepalen of ze ARIE-plichtig zijn. Dit Excel bestand dient ter indicatie. </t>
  </si>
  <si>
    <t>H-zinnen</t>
  </si>
  <si>
    <t xml:space="preserve">Wanneer er geen stoffen aanwezig zijn boven een drempelwaarde, kan een bedrijf nog steeds ARIE-plichtig zijn als meerdere aanwezige stof categorieën naar rato worden opgeteld. U bent ARIE-plichtig als een van de twee onderstaande getallen boven de 1,00 komt. </t>
  </si>
  <si>
    <t>H</t>
  </si>
  <si>
    <t>P</t>
  </si>
  <si>
    <t>Totaal</t>
  </si>
  <si>
    <t>Naam gevaarlijke stof of gevarencategorie</t>
  </si>
  <si>
    <r>
      <rPr>
        <b/>
        <sz val="11"/>
        <color theme="1"/>
        <rFont val="Calibri"/>
        <family val="2"/>
        <scheme val="minor"/>
      </rPr>
      <t>Stap 1:</t>
    </r>
    <r>
      <rPr>
        <sz val="11"/>
        <color theme="1"/>
        <rFont val="Calibri"/>
        <family val="2"/>
        <scheme val="minor"/>
      </rPr>
      <t xml:space="preserve"> vul in de tabel hieronder het </t>
    </r>
    <r>
      <rPr>
        <u/>
        <sz val="11"/>
        <color theme="1"/>
        <rFont val="Calibri"/>
        <family val="2"/>
        <scheme val="minor"/>
      </rPr>
      <t xml:space="preserve">totaal aantal </t>
    </r>
    <r>
      <rPr>
        <sz val="11"/>
        <color theme="1"/>
        <rFont val="Calibri"/>
        <family val="2"/>
        <scheme val="minor"/>
      </rPr>
      <t xml:space="preserve">ton in per gevaarlijke stof of gevarencategorie in (in de </t>
    </r>
    <r>
      <rPr>
        <sz val="11"/>
        <rFont val="Calibri"/>
        <family val="2"/>
        <scheme val="minor"/>
      </rPr>
      <t>gele</t>
    </r>
    <r>
      <rPr>
        <sz val="11"/>
        <color theme="1"/>
        <rFont val="Calibri"/>
        <family val="2"/>
        <scheme val="minor"/>
      </rPr>
      <t xml:space="preserve"> cellen)</t>
    </r>
  </si>
  <si>
    <t>Aantekening: komt een stof in meerdere gevarencategorieën voor, dan hoef je deze stof enkel op te schrijven bij de gevarencategorie met de laagste drempelwaarde</t>
  </si>
  <si>
    <t>Rubriek H</t>
  </si>
  <si>
    <t>Rubriek P</t>
  </si>
  <si>
    <t>n.v.t.</t>
  </si>
  <si>
    <t>selecteer</t>
  </si>
  <si>
    <t>Rubriek H+P</t>
  </si>
  <si>
    <t>Rubriek O</t>
  </si>
  <si>
    <t>Aantekening: Zijn er gevaarlijke stoffen welke in de categorie "losse" stoffen vallen, selecteer dan wel of de gevarencategorie voorkomt in Rubriek H en/of Rubriek P. Anders wordt dit niet in de berekening meegenomen.</t>
  </si>
  <si>
    <t>v230315</t>
  </si>
  <si>
    <t>Aantekening: komt een stof voor in de categorie "losse stoffen" dan hoeft deze stof niet ook meegenomen te worden bij de gevarencategorieën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</si>
</sst>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u/>
      <sz val="11"/>
      <color theme="10"/>
      <name val="Calibri"/>
      <family val="2"/>
      <scheme val="minor"/>
    </font>
    <font>
      <b/>
      <sz val="14"/>
      <color theme="1"/>
      <name val="Calibri"/>
      <family val="2"/>
      <scheme val="minor"/>
    </font>
    <font>
      <i/>
      <sz val="11"/>
      <color theme="1"/>
      <name val="Calibri"/>
      <family val="2"/>
      <scheme val="minor"/>
    </font>
    <font>
      <i/>
      <sz val="11"/>
      <color theme="0" tint="-0.499984740745262"/>
      <name val="Calibri"/>
      <family val="2"/>
      <scheme val="minor"/>
    </font>
    <font>
      <i/>
      <sz val="11"/>
      <color theme="0"/>
      <name val="Calibri"/>
      <family val="2"/>
      <scheme val="minor"/>
    </font>
    <font>
      <b/>
      <sz val="24"/>
      <color theme="1"/>
      <name val="Calibri"/>
      <family val="2"/>
      <scheme val="minor"/>
    </font>
    <font>
      <u/>
      <sz val="11"/>
      <color theme="1"/>
      <name val="Calibri"/>
      <family val="2"/>
      <scheme val="minor"/>
    </font>
    <font>
      <sz val="11"/>
      <color theme="0" tint="-0.34998626667073579"/>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4007A"/>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0" fillId="2" borderId="0" xfId="0" applyFill="1"/>
    <xf numFmtId="0" fontId="6" fillId="2" borderId="0" xfId="0" applyFont="1" applyFill="1"/>
    <xf numFmtId="0" fontId="1" fillId="2" borderId="0" xfId="0" applyFont="1" applyFill="1" applyAlignment="1">
      <alignment horizontal="center"/>
    </xf>
    <xf numFmtId="0" fontId="1" fillId="2" borderId="0" xfId="0" applyFont="1" applyFill="1" applyAlignment="1">
      <alignment horizontal="left"/>
    </xf>
    <xf numFmtId="0" fontId="0" fillId="2" borderId="0" xfId="0" applyFill="1" applyAlignment="1">
      <alignment vertical="center"/>
    </xf>
    <xf numFmtId="0" fontId="8" fillId="2" borderId="0" xfId="0" applyFont="1" applyFill="1" applyAlignment="1">
      <alignment vertical="center"/>
    </xf>
    <xf numFmtId="0" fontId="2" fillId="3" borderId="0" xfId="0" applyFont="1" applyFill="1" applyAlignment="1">
      <alignment vertical="center"/>
    </xf>
    <xf numFmtId="0" fontId="2" fillId="3" borderId="0" xfId="0" applyFont="1" applyFill="1" applyAlignment="1">
      <alignment horizontal="center" vertical="center" wrapText="1"/>
    </xf>
    <xf numFmtId="0" fontId="3" fillId="3" borderId="0" xfId="0" applyFont="1" applyFill="1" applyAlignment="1">
      <alignment vertical="center" wrapText="1"/>
    </xf>
    <xf numFmtId="0" fontId="0" fillId="2" borderId="0" xfId="0" applyFill="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top" wrapText="1"/>
    </xf>
    <xf numFmtId="0" fontId="1" fillId="0" borderId="0" xfId="0" applyFont="1" applyAlignment="1">
      <alignment vertical="center"/>
    </xf>
    <xf numFmtId="0" fontId="1" fillId="0" borderId="0" xfId="0" applyFont="1" applyAlignment="1">
      <alignment vertical="center" wrapText="1"/>
    </xf>
    <xf numFmtId="0" fontId="6" fillId="2" borderId="0" xfId="0" applyFont="1" applyFill="1" applyAlignment="1">
      <alignment vertical="center"/>
    </xf>
    <xf numFmtId="0" fontId="10" fillId="2" borderId="0" xfId="0" applyFont="1" applyFill="1" applyAlignment="1">
      <alignment vertical="center"/>
    </xf>
    <xf numFmtId="0" fontId="0" fillId="0" borderId="0" xfId="0" applyAlignment="1">
      <alignment horizontal="right" indent="1"/>
    </xf>
    <xf numFmtId="0" fontId="0" fillId="0" borderId="0" xfId="0" applyAlignment="1">
      <alignment wrapText="1"/>
    </xf>
    <xf numFmtId="0" fontId="0" fillId="2" borderId="0" xfId="0" applyFill="1" applyAlignment="1">
      <alignment horizontal="left" vertical="center" wrapText="1"/>
    </xf>
    <xf numFmtId="0" fontId="7" fillId="2" borderId="0" xfId="0" applyFont="1" applyFill="1" applyAlignment="1">
      <alignment horizontal="left" vertical="center" wrapText="1"/>
    </xf>
    <xf numFmtId="0" fontId="4" fillId="2" borderId="0" xfId="0" applyFont="1" applyFill="1" applyAlignment="1">
      <alignment horizontal="right" vertical="center"/>
    </xf>
    <xf numFmtId="2" fontId="4" fillId="2" borderId="0" xfId="0" applyNumberFormat="1" applyFont="1" applyFill="1" applyAlignment="1">
      <alignment horizontal="left" vertical="center"/>
    </xf>
    <xf numFmtId="0" fontId="12" fillId="3" borderId="0" xfId="0" applyFont="1" applyFill="1" applyAlignment="1">
      <alignment horizontal="center" vertical="center" wrapText="1"/>
    </xf>
    <xf numFmtId="0" fontId="12" fillId="0" borderId="0" xfId="0" applyFont="1" applyAlignment="1">
      <alignment vertical="center"/>
    </xf>
    <xf numFmtId="0" fontId="0" fillId="0" borderId="0" xfId="0" applyAlignment="1" applyProtection="1">
      <alignment vertical="center"/>
      <protection locked="0"/>
    </xf>
    <xf numFmtId="0" fontId="0" fillId="0" borderId="0" xfId="0" applyProtection="1">
      <protection locked="0"/>
    </xf>
    <xf numFmtId="0" fontId="0" fillId="2" borderId="0" xfId="0" applyFill="1" applyAlignment="1">
      <alignment horizontal="right"/>
    </xf>
    <xf numFmtId="0" fontId="0" fillId="0" borderId="0" xfId="0" applyAlignment="1" applyProtection="1">
      <alignment horizontal="center" vertical="center"/>
      <protection locked="0"/>
    </xf>
    <xf numFmtId="0" fontId="7" fillId="0" borderId="0" xfId="0" applyFont="1" applyAlignment="1" applyProtection="1">
      <alignment horizontal="center" vertical="center"/>
      <protection locked="0"/>
    </xf>
    <xf numFmtId="0" fontId="3" fillId="2" borderId="0" xfId="0" applyFont="1" applyFill="1" applyAlignment="1">
      <alignment vertical="center"/>
    </xf>
    <xf numFmtId="0" fontId="7" fillId="2" borderId="0" xfId="0" applyFont="1" applyFill="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horizontal="left" vertical="center" indent="4"/>
    </xf>
    <xf numFmtId="0" fontId="0" fillId="2" borderId="0" xfId="0" applyFill="1" applyAlignment="1">
      <alignment horizontal="left" wrapText="1"/>
    </xf>
    <xf numFmtId="0" fontId="4" fillId="2" borderId="0" xfId="0" applyFont="1" applyFill="1" applyAlignment="1">
      <alignment horizontal="center"/>
    </xf>
    <xf numFmtId="0" fontId="6" fillId="2" borderId="0" xfId="0" applyFont="1" applyFill="1" applyAlignment="1">
      <alignment horizontal="left"/>
    </xf>
    <xf numFmtId="0" fontId="0" fillId="2" borderId="0" xfId="0" applyFill="1" applyAlignment="1">
      <alignment horizontal="left"/>
    </xf>
    <xf numFmtId="0" fontId="5" fillId="2" borderId="0" xfId="1" applyFill="1" applyAlignment="1">
      <alignment horizontal="left"/>
    </xf>
    <xf numFmtId="0" fontId="1" fillId="2" borderId="0" xfId="0" applyFont="1" applyFill="1" applyAlignment="1">
      <alignment horizontal="left"/>
    </xf>
  </cellXfs>
  <cellStyles count="2">
    <cellStyle name="Hyperlink" xfId="1" builtinId="8"/>
    <cellStyle name="Standaard" xfId="0" builtinId="0"/>
  </cellStyles>
  <dxfs count="25">
    <dxf>
      <fill>
        <patternFill patternType="none">
          <fgColor indexed="64"/>
          <bgColor auto="1"/>
        </patternFill>
      </fill>
      <protection locked="0" hidden="0"/>
    </dxf>
    <dxf>
      <fill>
        <patternFill patternType="none">
          <fgColor indexed="64"/>
          <bgColor auto="1"/>
        </patternFill>
      </fill>
      <alignment horizontal="right" vertical="bottom" textRotation="0" wrapText="0" indent="1" justifyLastLine="0" shrinkToFit="0" readingOrder="0"/>
    </dxf>
    <dxf>
      <fill>
        <patternFill patternType="none">
          <fgColor indexed="64"/>
          <bgColor auto="1"/>
        </patternFill>
      </fill>
    </dxf>
    <dxf>
      <fill>
        <patternFill patternType="none">
          <fgColor indexed="64"/>
          <bgColor auto="1"/>
        </patternFill>
      </fill>
    </dxf>
    <dxf>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0" tint="-0.34998626667073579"/>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0" tint="-0.34998626667073579"/>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0" tint="-0.34998626667073579"/>
        <name val="Calibri"/>
        <family val="2"/>
        <scheme val="minor"/>
      </font>
      <alignment horizontal="general" vertical="center" textRotation="0" wrapText="0" indent="0" justifyLastLine="0" shrinkToFit="0" readingOrder="0"/>
    </dxf>
    <dxf>
      <font>
        <strike val="0"/>
        <outline val="0"/>
        <shadow val="0"/>
        <u val="none"/>
        <vertAlign val="baseline"/>
        <sz val="11"/>
        <color theme="0" tint="-0.34998626667073579"/>
        <name val="Calibri"/>
        <family val="2"/>
        <scheme val="minor"/>
      </font>
      <numFmt numFmtId="0" formatCode="General"/>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protection locked="0" hidden="0"/>
    </dxf>
    <dxf>
      <fill>
        <patternFill patternType="none">
          <fgColor indexed="64"/>
          <bgColor auto="1"/>
        </patternFill>
      </fill>
      <alignment horizontal="general" vertical="center" textRotation="0" wrapText="0" indent="0" justifyLastLine="0" shrinkToFit="0" readingOrder="0"/>
      <protection locked="0" hidden="0"/>
    </dxf>
    <dxf>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0" indent="0" justifyLastLine="0" shrinkToFit="0" readingOrder="0"/>
    </dxf>
    <dxf>
      <alignment horizontal="general" vertical="center"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C4007A"/>
        </patternFill>
      </fill>
      <alignment horizontal="general" vertical="center" textRotation="0" wrapText="0" indent="0" justifyLastLine="0" shrinkToFit="0" readingOrder="0"/>
    </dxf>
    <dxf>
      <font>
        <b/>
        <i val="0"/>
        <color rgb="FFC00000"/>
      </font>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C4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884703</xdr:colOff>
      <xdr:row>10</xdr:row>
      <xdr:rowOff>28574</xdr:rowOff>
    </xdr:from>
    <xdr:to>
      <xdr:col>7</xdr:col>
      <xdr:colOff>6611540</xdr:colOff>
      <xdr:row>16</xdr:row>
      <xdr:rowOff>257174</xdr:rowOff>
    </xdr:to>
    <xdr:pic>
      <xdr:nvPicPr>
        <xdr:cNvPr id="2" name="Afbeelding 1">
          <a:extLst>
            <a:ext uri="{FF2B5EF4-FFF2-40B4-BE49-F238E27FC236}">
              <a16:creationId xmlns:a16="http://schemas.microsoft.com/office/drawing/2014/main" id="{98A01DFF-7C0C-4DBA-8C30-BA3516236F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88027" y="2146486"/>
          <a:ext cx="5726837" cy="1797423"/>
        </a:xfrm>
        <a:prstGeom prst="rect">
          <a:avLst/>
        </a:prstGeom>
      </xdr:spPr>
    </xdr:pic>
    <xdr:clientData/>
  </xdr:twoCellAnchor>
  <xdr:twoCellAnchor editAs="oneCell">
    <xdr:from>
      <xdr:col>7</xdr:col>
      <xdr:colOff>2038911</xdr:colOff>
      <xdr:row>2</xdr:row>
      <xdr:rowOff>86286</xdr:rowOff>
    </xdr:from>
    <xdr:to>
      <xdr:col>7</xdr:col>
      <xdr:colOff>5558118</xdr:colOff>
      <xdr:row>8</xdr:row>
      <xdr:rowOff>71163</xdr:rowOff>
    </xdr:to>
    <xdr:pic>
      <xdr:nvPicPr>
        <xdr:cNvPr id="6" name="Afbeelding 5">
          <a:extLst>
            <a:ext uri="{FF2B5EF4-FFF2-40B4-BE49-F238E27FC236}">
              <a16:creationId xmlns:a16="http://schemas.microsoft.com/office/drawing/2014/main" id="{5ABE877E-C06A-69F9-A449-3EFB091F59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42235" y="680198"/>
          <a:ext cx="3519207" cy="112787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BE1F1E5-DFF3-4A5A-A078-97A10FEB66E0}" name="Tabel1" displayName="Tabel1" ref="A19:H67" totalsRowCount="1" headerRowDxfId="21" dataDxfId="20">
  <autoFilter ref="A19:H66" xr:uid="{4BE1F1E5-DFF3-4A5A-A078-97A10FEB66E0}"/>
  <tableColumns count="8">
    <tableColumn id="1" xr3:uid="{687C446D-5603-41F6-A95F-6B3F87295667}" name="Categorie" totalsRowLabel="Totaal" dataDxfId="19" totalsRowDxfId="18"/>
    <tableColumn id="2" xr3:uid="{FE7F1FFE-29CC-494C-A73A-1CB5942E1B53}" name="Naam gevaarlijke stof of gevarencategorie" dataDxfId="17" totalsRowDxfId="16"/>
    <tableColumn id="3" xr3:uid="{CED0BEA5-61DE-4C76-A516-4F418D3FF749}" name="H-zinnen" dataDxfId="15" totalsRowDxfId="14"/>
    <tableColumn id="4" xr3:uid="{954A5A79-5E27-4AE9-8E3A-987D178D207E}" name="ARIE-drempelwaarde in ton_x000a_(1 ton = 1000 kg)" dataDxfId="13" totalsRowDxfId="12"/>
    <tableColumn id="5" xr3:uid="{6307BC92-F98D-43E9-9AF5-BA5F691CCCEA}" name="Vul in_x000a_Aantal ton van deze stof in het bedrijf" dataDxfId="11" totalsRowDxfId="10"/>
    <tableColumn id="7" xr3:uid="{DC50080F-DB26-45A9-9544-D9B1A6B65B5E}" name="H" totalsRowFunction="sum" dataDxfId="9" totalsRowDxfId="8">
      <calculatedColumnFormula>Tabel1[[#This Row],[Vul in
Aantal ton van deze stof in het bedrijf]]/Tabel1[[#This Row],[ARIE-drempelwaarde in ton
(1 ton = 1000 kg)]]</calculatedColumnFormula>
    </tableColumn>
    <tableColumn id="8" xr3:uid="{90555B5A-CB8C-4D7E-ABB4-6DFEBAC67CF6}" name="P" totalsRowFunction="sum" dataDxfId="7" totalsRowDxfId="6"/>
    <tableColumn id="6" xr3:uid="{035D79AC-624F-4338-AEBD-EBC8EC4DEAF1}" name="Aantekeningen bij gevaarlijke stof of stofcategorie " totalsRowFunction="count" dataDxfId="5" totalsRowDxfId="4"/>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645C521-5034-4307-A8C8-3B6C085A3C2B}" name="Tabel2" displayName="Tabel2" ref="A7:C24" totalsRowShown="0" dataDxfId="3">
  <autoFilter ref="A7:C24" xr:uid="{9645C521-5034-4307-A8C8-3B6C085A3C2B}"/>
  <tableColumns count="3">
    <tableColumn id="1" xr3:uid="{6C37BC09-BFF8-4D9E-AB10-962C8481B3B2}" name="Stof" dataDxfId="2"/>
    <tableColumn id="2" xr3:uid="{72DA1A0E-C17A-4401-AE5F-BE526FA707E7}" name="ARIE-drempelwaarde_x000a_(ton)" dataDxfId="1"/>
    <tableColumn id="3" xr3:uid="{210C1ECB-B2FF-47C5-8583-49E1155FA12E}" name="Vul in_x000a_Aantal ton van deze stof in het bedrijf" dataDxfId="0"/>
  </tableColumns>
  <tableStyleInfo name="TableStyleMedium16"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etten.overheid.nl/BWBR0008587/2023-0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0CF20-9F1E-4E2B-AC3A-2BD982D40E71}">
  <dimension ref="A1:M67"/>
  <sheetViews>
    <sheetView tabSelected="1" zoomScale="85" zoomScaleNormal="85" workbookViewId="0">
      <selection activeCell="E20" sqref="E20"/>
    </sheetView>
  </sheetViews>
  <sheetFormatPr defaultRowHeight="15" x14ac:dyDescent="0.25"/>
  <cols>
    <col min="1" max="1" width="20" style="5" bestFit="1" customWidth="1"/>
    <col min="2" max="2" width="83" style="5" customWidth="1"/>
    <col min="3" max="3" width="12.140625" style="5" customWidth="1"/>
    <col min="4" max="4" width="20.5703125" style="10" customWidth="1"/>
    <col min="5" max="5" width="19.42578125" style="5" customWidth="1"/>
    <col min="6" max="7" width="4.140625" style="5" hidden="1" customWidth="1"/>
    <col min="8" max="8" width="112.28515625" style="5" customWidth="1"/>
    <col min="9" max="12" width="9.140625" style="5"/>
    <col min="13" max="13" width="12.140625" style="32" bestFit="1" customWidth="1"/>
    <col min="14" max="16384" width="9.140625" style="5"/>
  </cols>
  <sheetData>
    <row r="1" spans="1:13" ht="31.5" x14ac:dyDescent="0.25">
      <c r="B1" s="18" t="s">
        <v>108</v>
      </c>
      <c r="H1" s="3" t="s">
        <v>115</v>
      </c>
    </row>
    <row r="3" spans="1:13" x14ac:dyDescent="0.25">
      <c r="A3" s="35" t="s">
        <v>127</v>
      </c>
      <c r="B3" s="35"/>
      <c r="C3" s="35"/>
      <c r="D3" s="35"/>
      <c r="E3" s="35"/>
      <c r="F3" s="35"/>
      <c r="G3" s="35"/>
    </row>
    <row r="4" spans="1:13" x14ac:dyDescent="0.25">
      <c r="A4" s="37" t="s">
        <v>128</v>
      </c>
      <c r="B4" s="37"/>
      <c r="C4" s="37"/>
      <c r="D4" s="37"/>
      <c r="E4" s="37"/>
      <c r="F4" s="37"/>
      <c r="G4" s="37"/>
      <c r="M4" s="32" t="s">
        <v>129</v>
      </c>
    </row>
    <row r="5" spans="1:13" x14ac:dyDescent="0.25">
      <c r="A5" s="37" t="s">
        <v>137</v>
      </c>
      <c r="B5" s="37"/>
      <c r="C5" s="37"/>
      <c r="D5" s="37"/>
      <c r="E5" s="37"/>
      <c r="F5" s="37"/>
      <c r="G5" s="37"/>
      <c r="M5" s="32" t="s">
        <v>130</v>
      </c>
    </row>
    <row r="6" spans="1:13" x14ac:dyDescent="0.25">
      <c r="A6" s="35" t="s">
        <v>110</v>
      </c>
      <c r="B6" s="35"/>
      <c r="C6" s="35"/>
      <c r="D6" s="35"/>
      <c r="E6" s="35"/>
      <c r="F6" s="35"/>
      <c r="G6" s="35"/>
      <c r="M6" s="32" t="s">
        <v>133</v>
      </c>
    </row>
    <row r="7" spans="1:13" x14ac:dyDescent="0.25">
      <c r="A7" s="35" t="s">
        <v>111</v>
      </c>
      <c r="B7" s="35"/>
      <c r="C7" s="35"/>
      <c r="D7" s="35"/>
      <c r="E7" s="35"/>
      <c r="F7" s="35"/>
      <c r="G7" s="35"/>
      <c r="M7" s="32" t="s">
        <v>134</v>
      </c>
    </row>
    <row r="8" spans="1:13" x14ac:dyDescent="0.25">
      <c r="A8" s="35" t="s">
        <v>119</v>
      </c>
      <c r="B8" s="35"/>
      <c r="C8" s="35"/>
      <c r="D8" s="35"/>
      <c r="E8" s="35"/>
      <c r="F8" s="35"/>
      <c r="G8" s="35"/>
      <c r="M8" s="32" t="s">
        <v>131</v>
      </c>
    </row>
    <row r="9" spans="1:13" x14ac:dyDescent="0.25">
      <c r="A9" s="36" t="s">
        <v>120</v>
      </c>
      <c r="B9" s="36"/>
      <c r="C9" s="36"/>
      <c r="D9" s="36"/>
      <c r="E9" s="36"/>
      <c r="F9" s="36"/>
      <c r="G9" s="36"/>
    </row>
    <row r="11" spans="1:13" ht="18.75" x14ac:dyDescent="0.25">
      <c r="A11" s="17" t="s">
        <v>112</v>
      </c>
    </row>
    <row r="12" spans="1:13" ht="33" customHeight="1" x14ac:dyDescent="0.25">
      <c r="A12" s="34" t="s">
        <v>122</v>
      </c>
      <c r="B12" s="34"/>
      <c r="C12" s="34"/>
      <c r="D12" s="34"/>
      <c r="E12" s="34"/>
      <c r="F12" s="21"/>
      <c r="G12" s="21"/>
    </row>
    <row r="13" spans="1:13" ht="15.75" x14ac:dyDescent="0.25">
      <c r="A13" s="23" t="s">
        <v>113</v>
      </c>
      <c r="B13" s="24">
        <f>Tabel1[[#Totals],[H]]</f>
        <v>0</v>
      </c>
    </row>
    <row r="14" spans="1:13" ht="15.75" x14ac:dyDescent="0.25">
      <c r="A14" s="23" t="s">
        <v>114</v>
      </c>
      <c r="B14" s="24">
        <f>Tabel1[[#Totals],[P]]</f>
        <v>0</v>
      </c>
    </row>
    <row r="15" spans="1:13" ht="25.5" customHeight="1" x14ac:dyDescent="0.25">
      <c r="A15" s="33" t="s">
        <v>135</v>
      </c>
      <c r="B15" s="33"/>
      <c r="C15" s="33"/>
      <c r="D15" s="33"/>
      <c r="E15" s="33"/>
      <c r="F15" s="22"/>
      <c r="G15" s="22"/>
    </row>
    <row r="17" spans="1:8" ht="45.75" customHeight="1" x14ac:dyDescent="0.25">
      <c r="A17" s="34" t="s">
        <v>116</v>
      </c>
      <c r="B17" s="34"/>
      <c r="C17" s="34"/>
      <c r="D17" s="34"/>
      <c r="E17" s="34"/>
    </row>
    <row r="18" spans="1:8" ht="19.5" customHeight="1" x14ac:dyDescent="0.25">
      <c r="H18" s="29" t="s">
        <v>136</v>
      </c>
    </row>
    <row r="19" spans="1:8" ht="45" x14ac:dyDescent="0.25">
      <c r="A19" s="7" t="s">
        <v>67</v>
      </c>
      <c r="B19" s="7" t="s">
        <v>126</v>
      </c>
      <c r="C19" s="7" t="s">
        <v>121</v>
      </c>
      <c r="D19" s="8" t="s">
        <v>106</v>
      </c>
      <c r="E19" s="9" t="s">
        <v>101</v>
      </c>
      <c r="F19" s="25" t="s">
        <v>123</v>
      </c>
      <c r="G19" s="25" t="s">
        <v>124</v>
      </c>
      <c r="H19" s="7" t="s">
        <v>105</v>
      </c>
    </row>
    <row r="20" spans="1:8" ht="30" x14ac:dyDescent="0.25">
      <c r="A20" s="11" t="s">
        <v>63</v>
      </c>
      <c r="B20" s="11" t="s">
        <v>0</v>
      </c>
      <c r="C20" s="11" t="s">
        <v>32</v>
      </c>
      <c r="D20" s="12">
        <v>1.5</v>
      </c>
      <c r="E20" s="27"/>
      <c r="F20" s="26">
        <f>Tabel1[[#This Row],[Vul in
Aantal ton van deze stof in het bedrijf]]/Tabel1[[#This Row],[ARIE-drempelwaarde in ton
(1 ton = 1000 kg)]]</f>
        <v>0</v>
      </c>
      <c r="G20" s="26"/>
      <c r="H20" s="13"/>
    </row>
    <row r="21" spans="1:8" ht="75" x14ac:dyDescent="0.25">
      <c r="A21" s="11" t="s">
        <v>63</v>
      </c>
      <c r="B21" s="11" t="s">
        <v>1</v>
      </c>
      <c r="C21" s="11" t="s">
        <v>33</v>
      </c>
      <c r="D21" s="12">
        <v>15</v>
      </c>
      <c r="E21" s="27"/>
      <c r="F21" s="26">
        <f>Tabel1[[#This Row],[Vul in
Aantal ton van deze stof in het bedrijf]]/Tabel1[[#This Row],[ARIE-drempelwaarde in ton
(1 ton = 1000 kg)]]</f>
        <v>0</v>
      </c>
      <c r="G21" s="26"/>
      <c r="H21" s="11" t="s">
        <v>10</v>
      </c>
    </row>
    <row r="22" spans="1:8" ht="45" x14ac:dyDescent="0.25">
      <c r="A22" s="11" t="s">
        <v>63</v>
      </c>
      <c r="B22" s="11" t="s">
        <v>2</v>
      </c>
      <c r="C22" s="11" t="s">
        <v>22</v>
      </c>
      <c r="D22" s="12">
        <v>15</v>
      </c>
      <c r="E22" s="27"/>
      <c r="F22" s="26">
        <f>Tabel1[[#This Row],[Vul in
Aantal ton van deze stof in het bedrijf]]/Tabel1[[#This Row],[ARIE-drempelwaarde in ton
(1 ton = 1000 kg)]]</f>
        <v>0</v>
      </c>
      <c r="G22" s="26"/>
      <c r="H22" s="13"/>
    </row>
    <row r="23" spans="1:8" ht="30" x14ac:dyDescent="0.25">
      <c r="A23" s="11" t="s">
        <v>63</v>
      </c>
      <c r="B23" s="11" t="s">
        <v>24</v>
      </c>
      <c r="C23" s="11" t="s">
        <v>21</v>
      </c>
      <c r="D23" s="12">
        <v>15</v>
      </c>
      <c r="E23" s="27"/>
      <c r="F23" s="26">
        <f>Tabel1[[#This Row],[Vul in
Aantal ton van deze stof in het bedrijf]]/Tabel1[[#This Row],[ARIE-drempelwaarde in ton
(1 ton = 1000 kg)]]</f>
        <v>0</v>
      </c>
      <c r="G23" s="26"/>
      <c r="H23" s="13"/>
    </row>
    <row r="24" spans="1:8" ht="90" x14ac:dyDescent="0.25">
      <c r="A24" s="11" t="s">
        <v>64</v>
      </c>
      <c r="B24" s="11" t="s">
        <v>3</v>
      </c>
      <c r="C24" s="11" t="s">
        <v>23</v>
      </c>
      <c r="D24" s="12">
        <v>3</v>
      </c>
      <c r="E24" s="27"/>
      <c r="F24" s="26"/>
      <c r="G24" s="26">
        <f>Tabel1[[#This Row],[Vul in
Aantal ton van deze stof in het bedrijf]]/Tabel1[[#This Row],[ARIE-drempelwaarde in ton
(1 ton = 1000 kg)]]</f>
        <v>0</v>
      </c>
      <c r="H24" s="11" t="s">
        <v>9</v>
      </c>
    </row>
    <row r="25" spans="1:8" ht="60" x14ac:dyDescent="0.25">
      <c r="A25" s="11" t="s">
        <v>64</v>
      </c>
      <c r="B25" s="11" t="s">
        <v>20</v>
      </c>
      <c r="C25" s="11"/>
      <c r="D25" s="12">
        <v>3</v>
      </c>
      <c r="E25" s="27"/>
      <c r="F25" s="26"/>
      <c r="G25" s="26">
        <f>Tabel1[[#This Row],[Vul in
Aantal ton van deze stof in het bedrijf]]/Tabel1[[#This Row],[ARIE-drempelwaarde in ton
(1 ton = 1000 kg)]]</f>
        <v>0</v>
      </c>
      <c r="H25" s="11" t="s">
        <v>8</v>
      </c>
    </row>
    <row r="26" spans="1:8" ht="45" x14ac:dyDescent="0.25">
      <c r="A26" s="11" t="s">
        <v>64</v>
      </c>
      <c r="B26" s="11" t="s">
        <v>4</v>
      </c>
      <c r="C26" s="11" t="s">
        <v>34</v>
      </c>
      <c r="D26" s="12">
        <v>15</v>
      </c>
      <c r="E26" s="27"/>
      <c r="F26" s="26"/>
      <c r="G26" s="26">
        <f>Tabel1[[#This Row],[Vul in
Aantal ton van deze stof in het bedrijf]]/Tabel1[[#This Row],[ARIE-drempelwaarde in ton
(1 ton = 1000 kg)]]</f>
        <v>0</v>
      </c>
      <c r="H26" s="13"/>
    </row>
    <row r="27" spans="1:8" ht="45" x14ac:dyDescent="0.25">
      <c r="A27" s="11" t="s">
        <v>64</v>
      </c>
      <c r="B27" s="11" t="s">
        <v>5</v>
      </c>
      <c r="C27" s="11" t="s">
        <v>25</v>
      </c>
      <c r="D27" s="12">
        <v>3</v>
      </c>
      <c r="E27" s="27"/>
      <c r="F27" s="26"/>
      <c r="G27" s="26">
        <f>Tabel1[[#This Row],[Vul in
Aantal ton van deze stof in het bedrijf]]/Tabel1[[#This Row],[ARIE-drempelwaarde in ton
(1 ton = 1000 kg)]]</f>
        <v>0</v>
      </c>
      <c r="H27" s="13"/>
    </row>
    <row r="28" spans="1:8" ht="121.5" customHeight="1" x14ac:dyDescent="0.25">
      <c r="A28" s="11" t="s">
        <v>64</v>
      </c>
      <c r="B28" s="14" t="s">
        <v>6</v>
      </c>
      <c r="C28" s="11" t="s">
        <v>35</v>
      </c>
      <c r="D28" s="12">
        <v>3</v>
      </c>
      <c r="E28" s="27"/>
      <c r="F28" s="26"/>
      <c r="G28" s="26">
        <f>Tabel1[[#This Row],[Vul in
Aantal ton van deze stof in het bedrijf]]/Tabel1[[#This Row],[ARIE-drempelwaarde in ton
(1 ton = 1000 kg)]]</f>
        <v>0</v>
      </c>
      <c r="H28" s="14" t="s">
        <v>7</v>
      </c>
    </row>
    <row r="29" spans="1:8" ht="90" x14ac:dyDescent="0.25">
      <c r="A29" s="11" t="s">
        <v>64</v>
      </c>
      <c r="B29" s="11" t="s">
        <v>11</v>
      </c>
      <c r="C29" s="11" t="s">
        <v>26</v>
      </c>
      <c r="D29" s="12">
        <v>15</v>
      </c>
      <c r="E29" s="27"/>
      <c r="F29" s="26"/>
      <c r="G29" s="26">
        <f>Tabel1[[#This Row],[Vul in
Aantal ton van deze stof in het bedrijf]]/Tabel1[[#This Row],[ARIE-drempelwaarde in ton
(1 ton = 1000 kg)]]</f>
        <v>0</v>
      </c>
      <c r="H29" s="14" t="s">
        <v>7</v>
      </c>
    </row>
    <row r="30" spans="1:8" ht="30" x14ac:dyDescent="0.25">
      <c r="A30" s="11" t="s">
        <v>64</v>
      </c>
      <c r="B30" s="11" t="s">
        <v>12</v>
      </c>
      <c r="C30" s="11" t="s">
        <v>26</v>
      </c>
      <c r="D30" s="12">
        <v>1500</v>
      </c>
      <c r="E30" s="27"/>
      <c r="F30" s="26"/>
      <c r="G30" s="26">
        <f>Tabel1[[#This Row],[Vul in
Aantal ton van deze stof in het bedrijf]]/Tabel1[[#This Row],[ARIE-drempelwaarde in ton
(1 ton = 1000 kg)]]</f>
        <v>0</v>
      </c>
      <c r="H30" s="13"/>
    </row>
    <row r="31" spans="1:8" ht="45" x14ac:dyDescent="0.25">
      <c r="A31" s="11" t="s">
        <v>64</v>
      </c>
      <c r="B31" s="11" t="s">
        <v>13</v>
      </c>
      <c r="C31" s="11" t="s">
        <v>27</v>
      </c>
      <c r="D31" s="12">
        <v>3</v>
      </c>
      <c r="E31" s="27"/>
      <c r="F31" s="26"/>
      <c r="G31" s="26">
        <f>Tabel1[[#This Row],[Vul in
Aantal ton van deze stof in het bedrijf]]/Tabel1[[#This Row],[ARIE-drempelwaarde in ton
(1 ton = 1000 kg)]]</f>
        <v>0</v>
      </c>
      <c r="H31" s="13"/>
    </row>
    <row r="32" spans="1:8" ht="45" x14ac:dyDescent="0.25">
      <c r="A32" s="11" t="s">
        <v>64</v>
      </c>
      <c r="B32" s="11" t="s">
        <v>14</v>
      </c>
      <c r="C32" s="11" t="s">
        <v>28</v>
      </c>
      <c r="D32" s="12">
        <v>15</v>
      </c>
      <c r="E32" s="27"/>
      <c r="F32" s="26"/>
      <c r="G32" s="26">
        <f>Tabel1[[#This Row],[Vul in
Aantal ton van deze stof in het bedrijf]]/Tabel1[[#This Row],[ARIE-drempelwaarde in ton
(1 ton = 1000 kg)]]</f>
        <v>0</v>
      </c>
      <c r="H32" s="13"/>
    </row>
    <row r="33" spans="1:8" ht="45" x14ac:dyDescent="0.25">
      <c r="A33" s="11" t="s">
        <v>64</v>
      </c>
      <c r="B33" s="11" t="s">
        <v>15</v>
      </c>
      <c r="C33" s="11" t="s">
        <v>29</v>
      </c>
      <c r="D33" s="12">
        <v>15</v>
      </c>
      <c r="E33" s="27"/>
      <c r="F33" s="26"/>
      <c r="G33" s="26">
        <f>Tabel1[[#This Row],[Vul in
Aantal ton van deze stof in het bedrijf]]/Tabel1[[#This Row],[ARIE-drempelwaarde in ton
(1 ton = 1000 kg)]]</f>
        <v>0</v>
      </c>
      <c r="H33" s="13"/>
    </row>
    <row r="34" spans="1:8" ht="45" x14ac:dyDescent="0.25">
      <c r="A34" s="11" t="s">
        <v>64</v>
      </c>
      <c r="B34" s="11" t="s">
        <v>16</v>
      </c>
      <c r="C34" s="11" t="s">
        <v>30</v>
      </c>
      <c r="D34" s="12">
        <v>15</v>
      </c>
      <c r="E34" s="27"/>
      <c r="F34" s="26"/>
      <c r="G34" s="26">
        <f>Tabel1[[#This Row],[Vul in
Aantal ton van deze stof in het bedrijf]]/Tabel1[[#This Row],[ARIE-drempelwaarde in ton
(1 ton = 1000 kg)]]</f>
        <v>0</v>
      </c>
      <c r="H34" s="13"/>
    </row>
    <row r="35" spans="1:8" ht="60" x14ac:dyDescent="0.25">
      <c r="A35" s="11" t="s">
        <v>65</v>
      </c>
      <c r="B35" s="11" t="s">
        <v>17</v>
      </c>
      <c r="C35" s="11" t="s">
        <v>31</v>
      </c>
      <c r="D35" s="12">
        <v>30</v>
      </c>
      <c r="E35" s="27"/>
      <c r="F35" s="26"/>
      <c r="G35" s="26"/>
      <c r="H35" s="13"/>
    </row>
    <row r="36" spans="1:8" ht="30" x14ac:dyDescent="0.25">
      <c r="A36" s="11" t="s">
        <v>65</v>
      </c>
      <c r="B36" s="15" t="s">
        <v>18</v>
      </c>
      <c r="C36" s="13" t="s">
        <v>76</v>
      </c>
      <c r="D36" s="12">
        <v>30</v>
      </c>
      <c r="E36" s="27"/>
      <c r="F36" s="26"/>
      <c r="G36" s="26"/>
      <c r="H36" s="13"/>
    </row>
    <row r="37" spans="1:8" ht="30" x14ac:dyDescent="0.25">
      <c r="A37" s="11" t="s">
        <v>65</v>
      </c>
      <c r="B37" s="11" t="s">
        <v>19</v>
      </c>
      <c r="C37" s="11" t="s">
        <v>77</v>
      </c>
      <c r="D37" s="12">
        <v>15</v>
      </c>
      <c r="E37" s="27"/>
      <c r="F37" s="26"/>
      <c r="G37" s="26"/>
      <c r="H37" s="13"/>
    </row>
    <row r="38" spans="1:8" ht="150" x14ac:dyDescent="0.25">
      <c r="A38" s="11" t="s">
        <v>66</v>
      </c>
      <c r="B38" s="15" t="s">
        <v>36</v>
      </c>
      <c r="C38" s="31" t="s">
        <v>132</v>
      </c>
      <c r="D38" s="12">
        <v>1500</v>
      </c>
      <c r="E38" s="27"/>
      <c r="F38"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38"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38" s="11" t="s">
        <v>68</v>
      </c>
    </row>
    <row r="39" spans="1:8" ht="135" x14ac:dyDescent="0.25">
      <c r="A39" s="11" t="s">
        <v>66</v>
      </c>
      <c r="B39" s="15" t="s">
        <v>37</v>
      </c>
      <c r="C39" s="30" t="s">
        <v>132</v>
      </c>
      <c r="D39" s="12">
        <v>375</v>
      </c>
      <c r="E39" s="27"/>
      <c r="F39"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39"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39" s="11" t="s">
        <v>71</v>
      </c>
    </row>
    <row r="40" spans="1:8" ht="105" x14ac:dyDescent="0.25">
      <c r="A40" s="11" t="s">
        <v>66</v>
      </c>
      <c r="B40" s="15" t="s">
        <v>38</v>
      </c>
      <c r="C40" s="30" t="s">
        <v>132</v>
      </c>
      <c r="D40" s="12">
        <v>105</v>
      </c>
      <c r="E40" s="27"/>
      <c r="F40"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40"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40" s="11" t="s">
        <v>70</v>
      </c>
    </row>
    <row r="41" spans="1:8" ht="150" x14ac:dyDescent="0.25">
      <c r="A41" s="11" t="s">
        <v>66</v>
      </c>
      <c r="B41" s="15" t="s">
        <v>39</v>
      </c>
      <c r="C41" s="30" t="s">
        <v>132</v>
      </c>
      <c r="D41" s="12">
        <v>3</v>
      </c>
      <c r="E41" s="27"/>
      <c r="F41"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41"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41" s="11" t="s">
        <v>72</v>
      </c>
    </row>
    <row r="42" spans="1:8" ht="45" x14ac:dyDescent="0.25">
      <c r="A42" s="11" t="s">
        <v>66</v>
      </c>
      <c r="B42" s="15" t="s">
        <v>40</v>
      </c>
      <c r="C42" s="30" t="s">
        <v>132</v>
      </c>
      <c r="D42" s="12">
        <v>1500</v>
      </c>
      <c r="E42" s="27"/>
      <c r="F42"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42"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42" s="11" t="s">
        <v>73</v>
      </c>
    </row>
    <row r="43" spans="1:8" ht="45" x14ac:dyDescent="0.25">
      <c r="A43" s="11" t="s">
        <v>66</v>
      </c>
      <c r="B43" s="15" t="s">
        <v>41</v>
      </c>
      <c r="C43" s="30" t="s">
        <v>132</v>
      </c>
      <c r="D43" s="12">
        <v>375</v>
      </c>
      <c r="E43" s="27"/>
      <c r="F43"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43"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43" s="11" t="s">
        <v>74</v>
      </c>
    </row>
    <row r="44" spans="1:8" x14ac:dyDescent="0.25">
      <c r="A44" s="11" t="s">
        <v>66</v>
      </c>
      <c r="B44" s="15" t="s">
        <v>42</v>
      </c>
      <c r="C44" s="30" t="s">
        <v>132</v>
      </c>
      <c r="D44" s="12">
        <v>6</v>
      </c>
      <c r="E44" s="27"/>
      <c r="F44"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44"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44" s="13"/>
    </row>
    <row r="45" spans="1:8" x14ac:dyDescent="0.25">
      <c r="A45" s="11" t="s">
        <v>66</v>
      </c>
      <c r="B45" s="15" t="s">
        <v>43</v>
      </c>
      <c r="C45" s="30" t="s">
        <v>132</v>
      </c>
      <c r="D45" s="12">
        <v>3</v>
      </c>
      <c r="E45" s="27"/>
      <c r="F45"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45"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45" s="13"/>
    </row>
    <row r="46" spans="1:8" x14ac:dyDescent="0.25">
      <c r="A46" s="11" t="s">
        <v>66</v>
      </c>
      <c r="B46" s="15" t="s">
        <v>44</v>
      </c>
      <c r="C46" s="30" t="s">
        <v>132</v>
      </c>
      <c r="D46" s="12">
        <v>3</v>
      </c>
      <c r="E46" s="27"/>
      <c r="F46"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46"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46" s="13"/>
    </row>
    <row r="47" spans="1:8" x14ac:dyDescent="0.25">
      <c r="A47" s="11" t="s">
        <v>66</v>
      </c>
      <c r="B47" s="15" t="s">
        <v>45</v>
      </c>
      <c r="C47" s="30" t="s">
        <v>132</v>
      </c>
      <c r="D47" s="12">
        <v>1.5</v>
      </c>
      <c r="E47" s="27"/>
      <c r="F47"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47"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47" s="13"/>
    </row>
    <row r="48" spans="1:8" x14ac:dyDescent="0.25">
      <c r="A48" s="11" t="s">
        <v>66</v>
      </c>
      <c r="B48" s="15" t="s">
        <v>46</v>
      </c>
      <c r="C48" s="30" t="s">
        <v>132</v>
      </c>
      <c r="D48" s="12">
        <v>1.5</v>
      </c>
      <c r="E48" s="27"/>
      <c r="F48"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48"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48" s="13"/>
    </row>
    <row r="49" spans="1:8" x14ac:dyDescent="0.25">
      <c r="A49" s="11" t="s">
        <v>66</v>
      </c>
      <c r="B49" s="15" t="s">
        <v>47</v>
      </c>
      <c r="C49" s="30" t="s">
        <v>132</v>
      </c>
      <c r="D49" s="12">
        <v>7.5</v>
      </c>
      <c r="E49" s="27"/>
      <c r="F49"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49"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49" s="13"/>
    </row>
    <row r="50" spans="1:8" ht="75" x14ac:dyDescent="0.25">
      <c r="A50" s="11" t="s">
        <v>66</v>
      </c>
      <c r="B50" s="16" t="s">
        <v>48</v>
      </c>
      <c r="C50" s="30" t="s">
        <v>132</v>
      </c>
      <c r="D50" s="12">
        <v>15</v>
      </c>
      <c r="E50" s="27"/>
      <c r="F50"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50"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50" s="11" t="s">
        <v>75</v>
      </c>
    </row>
    <row r="51" spans="1:8" x14ac:dyDescent="0.25">
      <c r="A51" s="11" t="s">
        <v>66</v>
      </c>
      <c r="B51" s="15" t="s">
        <v>49</v>
      </c>
      <c r="C51" s="30" t="s">
        <v>132</v>
      </c>
      <c r="D51" s="12">
        <v>1.5</v>
      </c>
      <c r="E51" s="27"/>
      <c r="F51"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51"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51" s="13"/>
    </row>
    <row r="52" spans="1:8" x14ac:dyDescent="0.25">
      <c r="A52" s="11" t="s">
        <v>66</v>
      </c>
      <c r="B52" s="15" t="s">
        <v>50</v>
      </c>
      <c r="C52" s="30" t="s">
        <v>132</v>
      </c>
      <c r="D52" s="12">
        <v>1.5</v>
      </c>
      <c r="E52" s="27"/>
      <c r="F52"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52"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52" s="13"/>
    </row>
    <row r="53" spans="1:8" x14ac:dyDescent="0.25">
      <c r="A53" s="11" t="s">
        <v>66</v>
      </c>
      <c r="B53" s="15" t="s">
        <v>51</v>
      </c>
      <c r="C53" s="30" t="s">
        <v>132</v>
      </c>
      <c r="D53" s="12">
        <v>1.5</v>
      </c>
      <c r="E53" s="27"/>
      <c r="F53"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53"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53" s="13"/>
    </row>
    <row r="54" spans="1:8" x14ac:dyDescent="0.25">
      <c r="A54" s="11" t="s">
        <v>66</v>
      </c>
      <c r="B54" s="15" t="s">
        <v>52</v>
      </c>
      <c r="C54" s="30" t="s">
        <v>132</v>
      </c>
      <c r="D54" s="12">
        <v>4.4999999999999998E-2</v>
      </c>
      <c r="E54" s="27"/>
      <c r="F54"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54"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54" s="13"/>
    </row>
    <row r="55" spans="1:8" x14ac:dyDescent="0.25">
      <c r="A55" s="11" t="s">
        <v>66</v>
      </c>
      <c r="B55" s="15" t="s">
        <v>53</v>
      </c>
      <c r="C55" s="30" t="s">
        <v>132</v>
      </c>
      <c r="D55" s="12">
        <v>60</v>
      </c>
      <c r="E55" s="27"/>
      <c r="F55"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55"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55" s="13"/>
    </row>
    <row r="56" spans="1:8" ht="30" x14ac:dyDescent="0.25">
      <c r="A56" s="11" t="s">
        <v>66</v>
      </c>
      <c r="B56" s="16" t="s">
        <v>54</v>
      </c>
      <c r="C56" s="30" t="s">
        <v>132</v>
      </c>
      <c r="D56" s="12">
        <v>3</v>
      </c>
      <c r="E56" s="27"/>
      <c r="F56"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56"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56" s="13"/>
    </row>
    <row r="57" spans="1:8" x14ac:dyDescent="0.25">
      <c r="A57" s="11" t="s">
        <v>66</v>
      </c>
      <c r="B57" s="15" t="s">
        <v>55</v>
      </c>
      <c r="C57" s="30" t="s">
        <v>132</v>
      </c>
      <c r="D57" s="12">
        <v>0.09</v>
      </c>
      <c r="E57" s="27"/>
      <c r="F57"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57"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57" s="13"/>
    </row>
    <row r="58" spans="1:8" x14ac:dyDescent="0.25">
      <c r="A58" s="11" t="s">
        <v>66</v>
      </c>
      <c r="B58" s="15" t="s">
        <v>56</v>
      </c>
      <c r="C58" s="30" t="s">
        <v>132</v>
      </c>
      <c r="D58" s="12">
        <v>0.06</v>
      </c>
      <c r="E58" s="27"/>
      <c r="F58"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58"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58" s="13"/>
    </row>
    <row r="59" spans="1:8" x14ac:dyDescent="0.25">
      <c r="A59" s="11" t="s">
        <v>66</v>
      </c>
      <c r="B59" s="15" t="s">
        <v>57</v>
      </c>
      <c r="C59" s="30" t="s">
        <v>132</v>
      </c>
      <c r="D59" s="12">
        <v>0.06</v>
      </c>
      <c r="E59" s="27"/>
      <c r="F59"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59"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59" s="13"/>
    </row>
    <row r="60" spans="1:8" x14ac:dyDescent="0.25">
      <c r="A60" s="11" t="s">
        <v>66</v>
      </c>
      <c r="B60" s="15" t="s">
        <v>58</v>
      </c>
      <c r="C60" s="30" t="s">
        <v>132</v>
      </c>
      <c r="D60" s="12">
        <v>4.5</v>
      </c>
      <c r="E60" s="27"/>
      <c r="F60"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60"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60" s="13"/>
    </row>
    <row r="61" spans="1:8" ht="30" x14ac:dyDescent="0.25">
      <c r="A61" s="11" t="s">
        <v>66</v>
      </c>
      <c r="B61" s="16" t="s">
        <v>117</v>
      </c>
      <c r="C61" s="30" t="s">
        <v>132</v>
      </c>
      <c r="D61" s="12">
        <v>2.9999999999999997E-4</v>
      </c>
      <c r="E61" s="27"/>
      <c r="F61"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61"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61" s="13" t="s">
        <v>118</v>
      </c>
    </row>
    <row r="62" spans="1:8" ht="105" x14ac:dyDescent="0.25">
      <c r="A62" s="11" t="s">
        <v>66</v>
      </c>
      <c r="B62" s="11" t="s">
        <v>69</v>
      </c>
      <c r="C62" s="30" t="s">
        <v>132</v>
      </c>
      <c r="D62" s="12">
        <v>0.15</v>
      </c>
      <c r="E62" s="27"/>
      <c r="F62"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62"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62" s="13"/>
    </row>
    <row r="63" spans="1:8" x14ac:dyDescent="0.25">
      <c r="A63" s="11" t="s">
        <v>66</v>
      </c>
      <c r="B63" s="15" t="s">
        <v>59</v>
      </c>
      <c r="C63" s="30" t="s">
        <v>132</v>
      </c>
      <c r="D63" s="12">
        <v>750</v>
      </c>
      <c r="E63" s="27"/>
      <c r="F63"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63"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63" s="13"/>
    </row>
    <row r="64" spans="1:8" x14ac:dyDescent="0.25">
      <c r="A64" s="11" t="s">
        <v>66</v>
      </c>
      <c r="B64" s="15" t="s">
        <v>60</v>
      </c>
      <c r="C64" s="30" t="s">
        <v>132</v>
      </c>
      <c r="D64" s="12">
        <v>15</v>
      </c>
      <c r="E64" s="27"/>
      <c r="F64"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64"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64" s="13"/>
    </row>
    <row r="65" spans="1:8" x14ac:dyDescent="0.25">
      <c r="A65" s="11" t="s">
        <v>66</v>
      </c>
      <c r="B65" s="15" t="s">
        <v>61</v>
      </c>
      <c r="C65" s="30" t="s">
        <v>132</v>
      </c>
      <c r="D65" s="12">
        <v>1.5</v>
      </c>
      <c r="E65" s="27"/>
      <c r="F65"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65"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65" s="13"/>
    </row>
    <row r="66" spans="1:8" x14ac:dyDescent="0.25">
      <c r="A66" s="11" t="s">
        <v>66</v>
      </c>
      <c r="B66" s="15" t="s">
        <v>62</v>
      </c>
      <c r="C66" s="30" t="s">
        <v>132</v>
      </c>
      <c r="D66" s="12">
        <v>1.5</v>
      </c>
      <c r="E66" s="27"/>
      <c r="F66" s="26">
        <f>IF(Tabel1[[#This Row],[H-zinnen]]=$M$4,Tabel1[[#This Row],[Vul in
Aantal ton van deze stof in het bedrijf]]/Tabel1[[#This Row],[ARIE-drempelwaarde in ton
(1 ton = 1000 kg)]],IF(Tabel1[[#This Row],[H-zinnen]]=$M$6,Tabel1[[#This Row],[Vul in
Aantal ton van deze stof in het bedrijf]]/Tabel1[[#This Row],[ARIE-drempelwaarde in ton
(1 ton = 1000 kg)]],0))</f>
        <v>0</v>
      </c>
      <c r="G66" s="26">
        <f>IF(Tabel1[[#This Row],[H-zinnen]]=$M$5,Tabel1[[#This Row],[Vul in
Aantal ton van deze stof in het bedrijf]]/Tabel1[[#This Row],[ARIE-drempelwaarde in ton
(1 ton = 1000 kg)]],IF(Tabel1[[#This Row],[H-zinnen]]=$M$6,Tabel1[[#This Row],[Vul in
Aantal ton van deze stof in het bedrijf]]/Tabel1[[#This Row],[ARIE-drempelwaarde in ton
(1 ton = 1000 kg)]],0))</f>
        <v>0</v>
      </c>
      <c r="H66" s="13"/>
    </row>
    <row r="67" spans="1:8" x14ac:dyDescent="0.25">
      <c r="A67" s="11" t="s">
        <v>125</v>
      </c>
      <c r="B67" s="15"/>
      <c r="C67" s="13"/>
      <c r="D67" s="12"/>
      <c r="E67" s="27"/>
      <c r="F67" s="26">
        <f>SUBTOTAL(109,Tabel1[H])</f>
        <v>0</v>
      </c>
      <c r="G67" s="26">
        <f>SUBTOTAL(109,Tabel1[P])</f>
        <v>0</v>
      </c>
      <c r="H67" s="13">
        <f>SUBTOTAL(103,Tabel1[[Aantekeningen bij gevaarlijke stof of stofcategorie ]])</f>
        <v>13</v>
      </c>
    </row>
  </sheetData>
  <sheetProtection sheet="1" selectLockedCells="1"/>
  <mergeCells count="10">
    <mergeCell ref="A15:E15"/>
    <mergeCell ref="A17:E17"/>
    <mergeCell ref="A12:E12"/>
    <mergeCell ref="A3:G3"/>
    <mergeCell ref="A6:G6"/>
    <mergeCell ref="A7:G7"/>
    <mergeCell ref="A8:G8"/>
    <mergeCell ref="A9:G9"/>
    <mergeCell ref="A4:G4"/>
    <mergeCell ref="A5:G5"/>
  </mergeCells>
  <conditionalFormatting sqref="E20:E66">
    <cfRule type="cellIs" dxfId="24" priority="4" operator="equal">
      <formula>""</formula>
    </cfRule>
  </conditionalFormatting>
  <conditionalFormatting sqref="B13:B14">
    <cfRule type="iconSet" priority="3">
      <iconSet iconSet="3Symbols" reverse="1">
        <cfvo type="percent" val="0"/>
        <cfvo type="num" val="0.95"/>
        <cfvo type="num" val="1"/>
      </iconSet>
    </cfRule>
  </conditionalFormatting>
  <conditionalFormatting sqref="C38:C66">
    <cfRule type="cellIs" dxfId="23" priority="2" operator="equal">
      <formula>"selecteer"</formula>
    </cfRule>
  </conditionalFormatting>
  <conditionalFormatting sqref="E20:E66">
    <cfRule type="cellIs" dxfId="22" priority="1" operator="greaterThanOrEqual">
      <formula>D20</formula>
    </cfRule>
  </conditionalFormatting>
  <dataValidations count="1">
    <dataValidation type="list" allowBlank="1" showInputMessage="1" showErrorMessage="1" sqref="C38:C66" xr:uid="{FCC5112A-3EBD-445A-8DF7-A24BE8B63817}">
      <formula1>$M$4:$M$8</formula1>
    </dataValidation>
  </dataValidations>
  <pageMargins left="0.7" right="0.7" top="0.75" bottom="0.75" header="0.3" footer="0.3"/>
  <pageSetup paperSize="9" orientation="portrait" r:id="rId1"/>
  <ignoredErrors>
    <ignoredError sqref="C38:C40" listDataValidatio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91711-611B-45B4-88D6-C919AAB3245E}">
  <dimension ref="A1:G27"/>
  <sheetViews>
    <sheetView workbookViewId="0">
      <selection activeCell="C8" sqref="C8"/>
    </sheetView>
  </sheetViews>
  <sheetFormatPr defaultRowHeight="15" x14ac:dyDescent="0.25"/>
  <cols>
    <col min="1" max="1" width="19.140625" style="1" customWidth="1"/>
    <col min="2" max="2" width="17.42578125" style="1" customWidth="1"/>
    <col min="3" max="3" width="19" style="1" customWidth="1"/>
    <col min="4" max="4" width="46.28515625" style="1" customWidth="1"/>
    <col min="5" max="16384" width="9.140625" style="1"/>
  </cols>
  <sheetData>
    <row r="1" spans="1:7" ht="15.75" x14ac:dyDescent="0.25">
      <c r="A1" s="39" t="s">
        <v>89</v>
      </c>
      <c r="B1" s="39"/>
      <c r="C1" s="42" t="s">
        <v>78</v>
      </c>
      <c r="D1" s="42"/>
    </row>
    <row r="3" spans="1:7" ht="18.75" x14ac:dyDescent="0.3">
      <c r="A3" s="40" t="s">
        <v>79</v>
      </c>
      <c r="B3" s="40"/>
      <c r="C3" s="40"/>
      <c r="D3" s="40"/>
      <c r="E3" s="40"/>
      <c r="F3" s="40"/>
      <c r="G3" s="40"/>
    </row>
    <row r="4" spans="1:7" x14ac:dyDescent="0.25">
      <c r="A4" s="41" t="s">
        <v>80</v>
      </c>
      <c r="B4" s="41"/>
      <c r="C4" s="41"/>
      <c r="D4" s="41"/>
      <c r="E4" s="41"/>
      <c r="F4" s="41"/>
      <c r="G4" s="41"/>
    </row>
    <row r="6" spans="1:7" ht="18.75" x14ac:dyDescent="0.3">
      <c r="C6" s="2" t="s">
        <v>81</v>
      </c>
    </row>
    <row r="7" spans="1:7" ht="51.75" customHeight="1" x14ac:dyDescent="0.25">
      <c r="A7" s="8" t="s">
        <v>85</v>
      </c>
      <c r="B7" s="8" t="s">
        <v>109</v>
      </c>
      <c r="C7" s="9" t="s">
        <v>107</v>
      </c>
      <c r="D7" s="6" t="s">
        <v>104</v>
      </c>
    </row>
    <row r="8" spans="1:7" x14ac:dyDescent="0.25">
      <c r="A8" t="s">
        <v>82</v>
      </c>
      <c r="B8" s="19">
        <v>1</v>
      </c>
      <c r="C8" s="28"/>
    </row>
    <row r="9" spans="1:7" x14ac:dyDescent="0.25">
      <c r="A9" t="s">
        <v>83</v>
      </c>
      <c r="B9" s="19">
        <v>1</v>
      </c>
      <c r="C9" s="28"/>
    </row>
    <row r="10" spans="1:7" x14ac:dyDescent="0.25">
      <c r="A10" t="s">
        <v>84</v>
      </c>
      <c r="B10" s="19">
        <v>0.1</v>
      </c>
      <c r="C10" s="28"/>
    </row>
    <row r="11" spans="1:7" x14ac:dyDescent="0.25">
      <c r="A11" t="s">
        <v>86</v>
      </c>
      <c r="B11" s="19">
        <v>0.1</v>
      </c>
      <c r="C11" s="28"/>
    </row>
    <row r="12" spans="1:7" x14ac:dyDescent="0.25">
      <c r="A12" t="s">
        <v>87</v>
      </c>
      <c r="B12" s="19">
        <v>0.1</v>
      </c>
      <c r="C12" s="28"/>
    </row>
    <row r="13" spans="1:7" x14ac:dyDescent="0.25">
      <c r="A13" t="s">
        <v>88</v>
      </c>
      <c r="B13" s="19">
        <v>0.01</v>
      </c>
      <c r="C13" s="28"/>
    </row>
    <row r="14" spans="1:7" x14ac:dyDescent="0.25">
      <c r="A14" t="s">
        <v>90</v>
      </c>
      <c r="B14" s="19">
        <v>0.1</v>
      </c>
      <c r="C14" s="28"/>
    </row>
    <row r="15" spans="1:7" x14ac:dyDescent="0.25">
      <c r="A15" t="s">
        <v>91</v>
      </c>
      <c r="B15" s="19">
        <v>0.3</v>
      </c>
      <c r="C15" s="28"/>
    </row>
    <row r="16" spans="1:7" x14ac:dyDescent="0.25">
      <c r="A16" t="s">
        <v>92</v>
      </c>
      <c r="B16" s="19">
        <v>0.03</v>
      </c>
      <c r="C16" s="28"/>
    </row>
    <row r="17" spans="1:7" x14ac:dyDescent="0.25">
      <c r="A17" t="s">
        <v>93</v>
      </c>
      <c r="B17" s="19">
        <v>0.1</v>
      </c>
      <c r="C17" s="28"/>
    </row>
    <row r="18" spans="1:7" x14ac:dyDescent="0.25">
      <c r="A18" t="s">
        <v>94</v>
      </c>
      <c r="B18" s="19">
        <v>0.1</v>
      </c>
      <c r="C18" s="28"/>
    </row>
    <row r="19" spans="1:7" x14ac:dyDescent="0.25">
      <c r="A19" t="s">
        <v>95</v>
      </c>
      <c r="B19" s="19">
        <v>0.1</v>
      </c>
      <c r="C19" s="28"/>
    </row>
    <row r="20" spans="1:7" x14ac:dyDescent="0.25">
      <c r="A20" s="20" t="s">
        <v>96</v>
      </c>
      <c r="B20" s="19">
        <v>0.1</v>
      </c>
      <c r="C20" s="28"/>
    </row>
    <row r="21" spans="1:7" x14ac:dyDescent="0.25">
      <c r="A21" s="20" t="s">
        <v>97</v>
      </c>
      <c r="B21" s="19">
        <v>0.01</v>
      </c>
      <c r="C21" s="28"/>
    </row>
    <row r="22" spans="1:7" x14ac:dyDescent="0.25">
      <c r="A22" t="s">
        <v>98</v>
      </c>
      <c r="B22" s="19">
        <v>0.01</v>
      </c>
      <c r="C22" s="28"/>
    </row>
    <row r="23" spans="1:7" x14ac:dyDescent="0.25">
      <c r="A23" t="s">
        <v>99</v>
      </c>
      <c r="B23" s="19">
        <v>2.9999999999999997E-4</v>
      </c>
      <c r="C23" s="28"/>
    </row>
    <row r="24" spans="1:7" x14ac:dyDescent="0.25">
      <c r="A24" t="s">
        <v>100</v>
      </c>
      <c r="B24" s="19">
        <v>2.9999999999999997E-4</v>
      </c>
      <c r="C24" s="28"/>
    </row>
    <row r="25" spans="1:7" x14ac:dyDescent="0.25">
      <c r="A25" s="43" t="s">
        <v>102</v>
      </c>
      <c r="B25" s="43"/>
      <c r="C25" s="43"/>
    </row>
    <row r="26" spans="1:7" x14ac:dyDescent="0.25">
      <c r="A26" s="4"/>
      <c r="B26" s="4"/>
      <c r="C26" s="4"/>
    </row>
    <row r="27" spans="1:7" ht="27.75" customHeight="1" x14ac:dyDescent="0.25">
      <c r="A27" s="38" t="s">
        <v>103</v>
      </c>
      <c r="B27" s="38"/>
      <c r="C27" s="38"/>
      <c r="D27" s="38"/>
      <c r="E27" s="38"/>
      <c r="F27" s="38"/>
      <c r="G27" s="38"/>
    </row>
  </sheetData>
  <sheetProtection sheet="1" objects="1" scenarios="1" selectLockedCells="1"/>
  <mergeCells count="6">
    <mergeCell ref="A27:G27"/>
    <mergeCell ref="A1:B1"/>
    <mergeCell ref="A3:G3"/>
    <mergeCell ref="A4:G4"/>
    <mergeCell ref="C1:D1"/>
    <mergeCell ref="A25:C25"/>
  </mergeCells>
  <hyperlinks>
    <hyperlink ref="C1" r:id="rId1" location="BijlageI" xr:uid="{DA803053-05B2-4280-93A8-5D66051EB970}"/>
  </hyperlinks>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Bekerening bijlage 1</vt:lpstr>
      <vt:lpstr>Aantekening 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Bot, Ralph</dc:creator>
  <cp:lastModifiedBy>Henraat, Yvette</cp:lastModifiedBy>
  <dcterms:created xsi:type="dcterms:W3CDTF">2023-03-06T15:05:48Z</dcterms:created>
  <dcterms:modified xsi:type="dcterms:W3CDTF">2023-04-05T13:27:17Z</dcterms:modified>
</cp:coreProperties>
</file>