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enraat\Desktop\"/>
    </mc:Choice>
  </mc:AlternateContent>
  <xr:revisionPtr revIDLastSave="0" documentId="8_{C7EA2D80-2F11-4758-920E-D2EB48BC0BB8}" xr6:coauthVersionLast="47" xr6:coauthVersionMax="47" xr10:uidLastSave="{00000000-0000-0000-0000-000000000000}"/>
  <bookViews>
    <workbookView xWindow="28680" yWindow="-120" windowWidth="29040" windowHeight="17640" xr2:uid="{DAAD7B4C-2A1F-49B0-888E-659E14D75505}"/>
  </bookViews>
  <sheets>
    <sheet name="Beitsafdracht" sheetId="1" r:id="rId1"/>
    <sheet name="Laaggewicht (+ blanco)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5" l="1"/>
  <c r="B12" i="5"/>
  <c r="B11" i="1"/>
  <c r="C15" i="5" l="1"/>
  <c r="B15" i="5"/>
  <c r="D5" i="5"/>
  <c r="D3" i="5"/>
  <c r="C5" i="1"/>
  <c r="C3" i="1"/>
  <c r="B14" i="1"/>
  <c r="B17" i="5" l="1"/>
  <c r="B18" i="5" l="1"/>
  <c r="B19" i="5" s="1"/>
  <c r="C17" i="5"/>
  <c r="C18" i="5" s="1"/>
  <c r="C19" i="5" s="1"/>
  <c r="B16" i="1"/>
  <c r="B17" i="1" s="1"/>
  <c r="B18" i="1" s="1"/>
  <c r="D19" i="5" l="1"/>
  <c r="C18" i="1"/>
</calcChain>
</file>

<file path=xl/sharedStrings.xml><?xml version="1.0" encoding="utf-8"?>
<sst xmlns="http://schemas.openxmlformats.org/spreadsheetml/2006/main" count="44" uniqueCount="31">
  <si>
    <t>Beits tijd (min)</t>
  </si>
  <si>
    <t>Maten testpaneel beitsafdracht</t>
  </si>
  <si>
    <t>Dikte testplaatje (cm)</t>
  </si>
  <si>
    <t>Verschil gewicht (mg)</t>
  </si>
  <si>
    <t>Beits tijd (sec)</t>
  </si>
  <si>
    <t>Beitsafdracht rekenhulp</t>
  </si>
  <si>
    <t>De beitsafdracht:</t>
  </si>
  <si>
    <t>Oppervlak (cm²)</t>
  </si>
  <si>
    <t>mg/m²</t>
  </si>
  <si>
    <t>g/m²</t>
  </si>
  <si>
    <t>(g/m²/h)</t>
  </si>
  <si>
    <t>Gewicht voor het beitsen (g)</t>
  </si>
  <si>
    <t>Gewicht na het beitsen (g)</t>
  </si>
  <si>
    <t>(nul of niets invullen bij n.v.t.)</t>
  </si>
  <si>
    <t>Cellen welke ingevuld kunnen worden kleuren licht roze</t>
  </si>
  <si>
    <t>Maten testpaneel(en) laaggewicht</t>
  </si>
  <si>
    <t>Gravimetrisch laaggewicht rekenhulp</t>
  </si>
  <si>
    <t>Tijd in conversiebad (min)</t>
  </si>
  <si>
    <t>Tijd in conversiebad (sec)</t>
  </si>
  <si>
    <t>Testpaneel</t>
  </si>
  <si>
    <t>Blanco</t>
  </si>
  <si>
    <t>Gewicht voor het strippen (g)</t>
  </si>
  <si>
    <t>Gewicht na het strippen (g)</t>
  </si>
  <si>
    <t>Het laaggewicht:</t>
  </si>
  <si>
    <t>Ongecorrigeerd</t>
  </si>
  <si>
    <t>Gecorrigeerd</t>
  </si>
  <si>
    <t>L - Lengte testplaatje (cm)</t>
  </si>
  <si>
    <t>B - Breedte testplaatje (cm)</t>
  </si>
  <si>
    <t>G - Gat diameter Ø (cm)</t>
  </si>
  <si>
    <t>Aantal gaten</t>
  </si>
  <si>
    <t>Tip: 1 mm = 0,1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</si>
</sst>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0.0000"/>
    <numFmt numFmtId="166" formatCode="0.000"/>
    <numFmt numFmtId="167" formatCode="0.0\ &quot;cm&quot;"/>
  </numFmts>
  <fonts count="10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55"/>
      <name val="Calibri"/>
      <family val="2"/>
      <scheme val="minor"/>
    </font>
    <font>
      <sz val="10"/>
      <color indexed="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10"/>
      <color theme="0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A0087"/>
        <bgColor indexed="64"/>
      </patternFill>
    </fill>
    <fill>
      <patternFill patternType="solid">
        <fgColor rgb="FFFFABD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1" fillId="3" borderId="9" xfId="0" applyFont="1" applyFill="1" applyBorder="1" applyAlignment="1" applyProtection="1">
      <protection hidden="1"/>
    </xf>
    <xf numFmtId="2" fontId="2" fillId="2" borderId="0" xfId="0" applyNumberFormat="1" applyFont="1" applyFill="1" applyProtection="1">
      <protection hidden="1"/>
    </xf>
    <xf numFmtId="166" fontId="2" fillId="2" borderId="0" xfId="0" applyNumberFormat="1" applyFont="1" applyFill="1" applyProtection="1">
      <protection hidden="1"/>
    </xf>
    <xf numFmtId="0" fontId="1" fillId="3" borderId="8" xfId="0" applyFont="1" applyFill="1" applyBorder="1" applyAlignment="1" applyProtection="1">
      <protection hidden="1"/>
    </xf>
    <xf numFmtId="0" fontId="7" fillId="2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1" fillId="5" borderId="2" xfId="0" applyFont="1" applyFill="1" applyBorder="1" applyProtection="1">
      <protection hidden="1"/>
    </xf>
    <xf numFmtId="164" fontId="1" fillId="5" borderId="4" xfId="0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1" fillId="3" borderId="3" xfId="0" applyFont="1" applyFill="1" applyBorder="1" applyProtection="1">
      <protection hidden="1"/>
    </xf>
    <xf numFmtId="0" fontId="1" fillId="6" borderId="0" xfId="0" applyFont="1" applyFill="1" applyProtection="1">
      <protection hidden="1"/>
    </xf>
    <xf numFmtId="0" fontId="1" fillId="3" borderId="2" xfId="0" applyFont="1" applyFill="1" applyBorder="1" applyProtection="1">
      <protection hidden="1"/>
    </xf>
    <xf numFmtId="164" fontId="1" fillId="3" borderId="4" xfId="0" applyNumberFormat="1" applyFont="1" applyFill="1" applyBorder="1" applyProtection="1">
      <protection hidden="1"/>
    </xf>
    <xf numFmtId="0" fontId="1" fillId="5" borderId="0" xfId="0" applyFont="1" applyFill="1" applyProtection="1">
      <protection hidden="1"/>
    </xf>
    <xf numFmtId="1" fontId="1" fillId="5" borderId="5" xfId="0" applyNumberFormat="1" applyFont="1" applyFill="1" applyBorder="1" applyProtection="1">
      <protection hidden="1"/>
    </xf>
    <xf numFmtId="164" fontId="1" fillId="5" borderId="5" xfId="0" applyNumberFormat="1" applyFont="1" applyFill="1" applyBorder="1" applyProtection="1">
      <protection hidden="1"/>
    </xf>
    <xf numFmtId="0" fontId="1" fillId="5" borderId="1" xfId="0" applyFont="1" applyFill="1" applyBorder="1" applyProtection="1">
      <protection hidden="1"/>
    </xf>
    <xf numFmtId="164" fontId="2" fillId="5" borderId="7" xfId="0" applyNumberFormat="1" applyFont="1" applyFill="1" applyBorder="1" applyProtection="1">
      <protection hidden="1"/>
    </xf>
    <xf numFmtId="1" fontId="2" fillId="3" borderId="0" xfId="1" applyNumberFormat="1" applyFont="1" applyFill="1" applyBorder="1" applyProtection="1">
      <protection locked="0" hidden="1"/>
    </xf>
    <xf numFmtId="167" fontId="4" fillId="4" borderId="5" xfId="0" applyNumberFormat="1" applyFont="1" applyFill="1" applyBorder="1" applyProtection="1">
      <protection locked="0" hidden="1"/>
    </xf>
    <xf numFmtId="1" fontId="4" fillId="4" borderId="5" xfId="0" applyNumberFormat="1" applyFont="1" applyFill="1" applyBorder="1" applyProtection="1">
      <protection locked="0" hidden="1"/>
    </xf>
    <xf numFmtId="165" fontId="2" fillId="3" borderId="6" xfId="0" applyNumberFormat="1" applyFont="1" applyFill="1" applyBorder="1" applyProtection="1">
      <protection locked="0" hidden="1"/>
    </xf>
    <xf numFmtId="165" fontId="2" fillId="6" borderId="5" xfId="0" applyNumberFormat="1" applyFont="1" applyFill="1" applyBorder="1" applyProtection="1">
      <protection locked="0" hidden="1"/>
    </xf>
    <xf numFmtId="0" fontId="2" fillId="9" borderId="11" xfId="0" applyFont="1" applyFill="1" applyBorder="1" applyProtection="1"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167" fontId="4" fillId="4" borderId="0" xfId="0" applyNumberFormat="1" applyFont="1" applyFill="1" applyBorder="1" applyProtection="1">
      <protection locked="0" hidden="1"/>
    </xf>
    <xf numFmtId="1" fontId="4" fillId="4" borderId="0" xfId="0" applyNumberFormat="1" applyFont="1" applyFill="1" applyBorder="1" applyProtection="1">
      <protection locked="0" hidden="1"/>
    </xf>
    <xf numFmtId="164" fontId="1" fillId="5" borderId="0" xfId="0" applyNumberFormat="1" applyFont="1" applyFill="1" applyBorder="1" applyProtection="1">
      <protection hidden="1"/>
    </xf>
    <xf numFmtId="165" fontId="2" fillId="3" borderId="0" xfId="0" applyNumberFormat="1" applyFont="1" applyFill="1" applyBorder="1" applyProtection="1">
      <protection locked="0" hidden="1"/>
    </xf>
    <xf numFmtId="1" fontId="1" fillId="5" borderId="0" xfId="0" applyNumberFormat="1" applyFont="1" applyFill="1" applyBorder="1" applyProtection="1">
      <protection hidden="1"/>
    </xf>
    <xf numFmtId="164" fontId="1" fillId="5" borderId="2" xfId="0" applyNumberFormat="1" applyFont="1" applyFill="1" applyBorder="1" applyProtection="1">
      <protection hidden="1"/>
    </xf>
    <xf numFmtId="165" fontId="2" fillId="6" borderId="2" xfId="0" applyNumberFormat="1" applyFont="1" applyFill="1" applyBorder="1" applyProtection="1">
      <protection locked="0" hidden="1"/>
    </xf>
    <xf numFmtId="164" fontId="2" fillId="5" borderId="1" xfId="0" applyNumberFormat="1" applyFont="1" applyFill="1" applyBorder="1" applyProtection="1">
      <protection hidden="1"/>
    </xf>
    <xf numFmtId="167" fontId="4" fillId="4" borderId="12" xfId="0" applyNumberFormat="1" applyFont="1" applyFill="1" applyBorder="1" applyProtection="1">
      <protection locked="0" hidden="1"/>
    </xf>
    <xf numFmtId="1" fontId="4" fillId="4" borderId="12" xfId="0" applyNumberFormat="1" applyFont="1" applyFill="1" applyBorder="1" applyProtection="1">
      <protection locked="0" hidden="1"/>
    </xf>
    <xf numFmtId="164" fontId="1" fillId="5" borderId="13" xfId="0" applyNumberFormat="1" applyFont="1" applyFill="1" applyBorder="1" applyProtection="1">
      <protection hidden="1"/>
    </xf>
    <xf numFmtId="165" fontId="2" fillId="3" borderId="14" xfId="0" applyNumberFormat="1" applyFont="1" applyFill="1" applyBorder="1" applyProtection="1">
      <protection locked="0" hidden="1"/>
    </xf>
    <xf numFmtId="165" fontId="2" fillId="6" borderId="13" xfId="0" applyNumberFormat="1" applyFont="1" applyFill="1" applyBorder="1" applyProtection="1">
      <protection locked="0" hidden="1"/>
    </xf>
    <xf numFmtId="0" fontId="2" fillId="3" borderId="0" xfId="0" applyFont="1" applyFill="1" applyBorder="1" applyProtection="1">
      <protection hidden="1"/>
    </xf>
    <xf numFmtId="0" fontId="1" fillId="7" borderId="15" xfId="0" applyFont="1" applyFill="1" applyBorder="1" applyAlignment="1" applyProtection="1">
      <protection hidden="1"/>
    </xf>
    <xf numFmtId="1" fontId="1" fillId="5" borderId="12" xfId="0" applyNumberFormat="1" applyFont="1" applyFill="1" applyBorder="1" applyProtection="1">
      <protection hidden="1"/>
    </xf>
    <xf numFmtId="164" fontId="1" fillId="5" borderId="12" xfId="0" applyNumberFormat="1" applyFont="1" applyFill="1" applyBorder="1" applyProtection="1">
      <protection hidden="1"/>
    </xf>
    <xf numFmtId="164" fontId="2" fillId="5" borderId="16" xfId="0" applyNumberFormat="1" applyFont="1" applyFill="1" applyBorder="1" applyProtection="1"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 wrapText="1"/>
      <protection hidden="1"/>
    </xf>
    <xf numFmtId="0" fontId="8" fillId="8" borderId="10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/>
      <protection hidden="1"/>
    </xf>
    <xf numFmtId="1" fontId="2" fillId="3" borderId="5" xfId="1" applyNumberFormat="1" applyFont="1" applyFill="1" applyBorder="1" applyAlignment="1" applyProtection="1">
      <alignment horizontal="right"/>
      <protection locked="0" hidden="1"/>
    </xf>
    <xf numFmtId="1" fontId="2" fillId="3" borderId="0" xfId="1" applyNumberFormat="1" applyFont="1" applyFill="1" applyBorder="1" applyAlignment="1" applyProtection="1">
      <alignment horizontal="right"/>
      <protection locked="0" hidden="1"/>
    </xf>
    <xf numFmtId="1" fontId="2" fillId="3" borderId="4" xfId="1" applyNumberFormat="1" applyFont="1" applyFill="1" applyBorder="1" applyAlignment="1" applyProtection="1">
      <alignment horizontal="right"/>
      <protection locked="0" hidden="1"/>
    </xf>
    <xf numFmtId="1" fontId="2" fillId="3" borderId="2" xfId="1" applyNumberFormat="1" applyFont="1" applyFill="1" applyBorder="1" applyAlignment="1" applyProtection="1">
      <alignment horizontal="right"/>
      <protection locked="0" hidden="1"/>
    </xf>
  </cellXfs>
  <cellStyles count="2">
    <cellStyle name="Komma" xfId="1" builtinId="3"/>
    <cellStyle name="Standaard" xfId="0" builtinId="0"/>
  </cellStyles>
  <dxfs count="6">
    <dxf>
      <fill>
        <patternFill>
          <bgColor rgb="FFFFABDF"/>
        </patternFill>
      </fill>
    </dxf>
    <dxf>
      <fill>
        <patternFill>
          <bgColor rgb="FFFFABDF"/>
        </patternFill>
      </fill>
    </dxf>
    <dxf>
      <fill>
        <patternFill>
          <bgColor rgb="FFFFABDF"/>
        </patternFill>
      </fill>
    </dxf>
    <dxf>
      <fill>
        <patternFill>
          <bgColor rgb="FFFFABDF"/>
        </patternFill>
      </fill>
    </dxf>
    <dxf>
      <fill>
        <patternFill>
          <bgColor rgb="FFFFABDF"/>
        </patternFill>
      </fill>
    </dxf>
    <dxf>
      <fill>
        <patternFill>
          <bgColor rgb="FFFFABDF"/>
        </patternFill>
      </fill>
    </dxf>
  </dxfs>
  <tableStyles count="0" defaultTableStyle="TableStyleMedium2" defaultPivotStyle="PivotStyleLight16"/>
  <colors>
    <mruColors>
      <color rgb="FFDA0087"/>
      <color rgb="FFFF37B3"/>
      <color rgb="FFFFAB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F-4A22-97FE-7655D6FD9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44256"/>
        <c:axId val="208145792"/>
      </c:scatterChart>
      <c:valAx>
        <c:axId val="20814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145792"/>
        <c:crosses val="autoZero"/>
        <c:crossBetween val="midCat"/>
      </c:valAx>
      <c:valAx>
        <c:axId val="20814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1442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79-4460-BD6F-681BFF46D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452992"/>
        <c:axId val="208467072"/>
      </c:scatterChart>
      <c:valAx>
        <c:axId val="20845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467072"/>
        <c:crosses val="autoZero"/>
        <c:crossBetween val="midCat"/>
      </c:valAx>
      <c:valAx>
        <c:axId val="208467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4529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65-41C3-8A61-7105FAE27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08032"/>
        <c:axId val="208509568"/>
      </c:scatterChart>
      <c:valAx>
        <c:axId val="20850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509568"/>
        <c:crosses val="autoZero"/>
        <c:crossBetween val="midCat"/>
      </c:valAx>
      <c:valAx>
        <c:axId val="208509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5080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00-4B14-B5E4-04313A7EA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01088"/>
        <c:axId val="209015168"/>
      </c:scatterChart>
      <c:valAx>
        <c:axId val="20900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9015168"/>
        <c:crosses val="autoZero"/>
        <c:crossBetween val="midCat"/>
      </c:valAx>
      <c:valAx>
        <c:axId val="20901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90010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71-43BE-A506-453CBDE33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44256"/>
        <c:axId val="208145792"/>
      </c:scatterChart>
      <c:valAx>
        <c:axId val="20814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145792"/>
        <c:crosses val="autoZero"/>
        <c:crossBetween val="midCat"/>
      </c:valAx>
      <c:valAx>
        <c:axId val="20814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1442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E3-416C-BFFF-40F6002BC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74464"/>
        <c:axId val="208180352"/>
      </c:scatterChart>
      <c:valAx>
        <c:axId val="20817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180352"/>
        <c:crosses val="autoZero"/>
        <c:crossBetween val="midCat"/>
      </c:valAx>
      <c:valAx>
        <c:axId val="20818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17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E0-4095-99BC-4D6ACDCE1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06336"/>
        <c:axId val="208607872"/>
      </c:scatterChart>
      <c:valAx>
        <c:axId val="20860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607872"/>
        <c:crosses val="autoZero"/>
        <c:crossBetween val="midCat"/>
      </c:valAx>
      <c:valAx>
        <c:axId val="20860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6063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69-4C57-B044-5F83EEE7D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39872"/>
        <c:axId val="208641408"/>
      </c:scatterChart>
      <c:valAx>
        <c:axId val="20863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641408"/>
        <c:crosses val="autoZero"/>
        <c:crossBetween val="midCat"/>
      </c:valAx>
      <c:valAx>
        <c:axId val="208641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6398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6E-4123-A1C2-137C3858C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49600"/>
        <c:axId val="208688256"/>
      </c:scatterChart>
      <c:valAx>
        <c:axId val="2086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688256"/>
        <c:crosses val="autoZero"/>
        <c:crossBetween val="midCat"/>
      </c:valAx>
      <c:valAx>
        <c:axId val="208688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6496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CB-4A70-A878-7E754BAC2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721024"/>
        <c:axId val="208722560"/>
      </c:scatterChart>
      <c:valAx>
        <c:axId val="20872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722560"/>
        <c:crosses val="autoZero"/>
        <c:crossBetween val="midCat"/>
      </c:valAx>
      <c:valAx>
        <c:axId val="20872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7210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FD-4397-9970-6B67325C8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92480"/>
        <c:axId val="208302464"/>
      </c:scatterChart>
      <c:valAx>
        <c:axId val="20829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302464"/>
        <c:crosses val="autoZero"/>
        <c:crossBetween val="midCat"/>
      </c:valAx>
      <c:valAx>
        <c:axId val="20830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2924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28-4068-83B3-694B4B21E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74464"/>
        <c:axId val="208180352"/>
      </c:scatterChart>
      <c:valAx>
        <c:axId val="20817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180352"/>
        <c:crosses val="autoZero"/>
        <c:crossBetween val="midCat"/>
      </c:valAx>
      <c:valAx>
        <c:axId val="20818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17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01-44B8-BC3E-56C17D0ED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22944"/>
        <c:axId val="208324480"/>
      </c:scatterChart>
      <c:valAx>
        <c:axId val="20832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324480"/>
        <c:crosses val="autoZero"/>
        <c:crossBetween val="midCat"/>
      </c:valAx>
      <c:valAx>
        <c:axId val="208324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3229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9B-458D-A237-46645E7CF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422784"/>
        <c:axId val="208424320"/>
      </c:scatterChart>
      <c:valAx>
        <c:axId val="20842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424320"/>
        <c:crosses val="autoZero"/>
        <c:crossBetween val="midCat"/>
      </c:valAx>
      <c:valAx>
        <c:axId val="208424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4227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F6-4C7C-B4BD-0355E7435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452992"/>
        <c:axId val="208467072"/>
      </c:scatterChart>
      <c:valAx>
        <c:axId val="20845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467072"/>
        <c:crosses val="autoZero"/>
        <c:crossBetween val="midCat"/>
      </c:valAx>
      <c:valAx>
        <c:axId val="208467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4529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4D-474B-A842-D3D82DFB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08032"/>
        <c:axId val="208509568"/>
      </c:scatterChart>
      <c:valAx>
        <c:axId val="20850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509568"/>
        <c:crosses val="autoZero"/>
        <c:crossBetween val="midCat"/>
      </c:valAx>
      <c:valAx>
        <c:axId val="208509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5080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9A-40FF-BDF3-4981B94FA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01088"/>
        <c:axId val="209015168"/>
      </c:scatterChart>
      <c:valAx>
        <c:axId val="20900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9015168"/>
        <c:crosses val="autoZero"/>
        <c:crossBetween val="midCat"/>
      </c:valAx>
      <c:valAx>
        <c:axId val="20901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90010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93-4A16-907A-5DEDDEB4A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06336"/>
        <c:axId val="208607872"/>
      </c:scatterChart>
      <c:valAx>
        <c:axId val="20860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607872"/>
        <c:crosses val="autoZero"/>
        <c:crossBetween val="midCat"/>
      </c:valAx>
      <c:valAx>
        <c:axId val="20860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6063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13-4368-9F3E-364837381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39872"/>
        <c:axId val="208641408"/>
      </c:scatterChart>
      <c:valAx>
        <c:axId val="20863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641408"/>
        <c:crosses val="autoZero"/>
        <c:crossBetween val="midCat"/>
      </c:valAx>
      <c:valAx>
        <c:axId val="208641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6398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61-4011-8E1B-3B08EF9E0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49600"/>
        <c:axId val="208688256"/>
      </c:scatterChart>
      <c:valAx>
        <c:axId val="2086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688256"/>
        <c:crosses val="autoZero"/>
        <c:crossBetween val="midCat"/>
      </c:valAx>
      <c:valAx>
        <c:axId val="208688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6496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56-4E66-8A75-DDDE546F5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721024"/>
        <c:axId val="208722560"/>
      </c:scatterChart>
      <c:valAx>
        <c:axId val="20872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722560"/>
        <c:crosses val="autoZero"/>
        <c:crossBetween val="midCat"/>
      </c:valAx>
      <c:valAx>
        <c:axId val="20872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7210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89-4264-A03D-83738724F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92480"/>
        <c:axId val="208302464"/>
      </c:scatterChart>
      <c:valAx>
        <c:axId val="20829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302464"/>
        <c:crosses val="autoZero"/>
        <c:crossBetween val="midCat"/>
      </c:valAx>
      <c:valAx>
        <c:axId val="20830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2924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5D-4EEC-AF18-9F90767BC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22944"/>
        <c:axId val="208324480"/>
      </c:scatterChart>
      <c:valAx>
        <c:axId val="20832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324480"/>
        <c:crosses val="autoZero"/>
        <c:crossBetween val="midCat"/>
      </c:valAx>
      <c:valAx>
        <c:axId val="208324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3229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</c:trendlineLbl>
          </c:trendline>
          <c:x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'Beitsafdracht (klant+datum)'!#REF!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AD-41B2-B941-D4D381AF2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422784"/>
        <c:axId val="208424320"/>
      </c:scatterChart>
      <c:valAx>
        <c:axId val="20842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424320"/>
        <c:crosses val="autoZero"/>
        <c:crossBetween val="midCat"/>
      </c:valAx>
      <c:valAx>
        <c:axId val="208424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84227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jp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image" Target="../media/image1.jpg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546FDAB4-D9C3-4B0F-9B8F-231EE0180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43852B2A-0815-4D31-B65B-8DA5DFADD0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64DC975F-9507-4635-B163-0BE6EE80CA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53FF9CF5-1DFD-4A2E-B673-342E277FC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DEDAE532-B372-45EB-A967-4D27CEFC29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FC2B4011-8A99-4346-B79B-461AD60FD0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F366D721-841F-40A9-B0B3-0BC9971D9E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 macro="">
      <xdr:nvGraphicFramePr>
        <xdr:cNvPr id="9" name="Grafiek 8">
          <a:extLst>
            <a:ext uri="{FF2B5EF4-FFF2-40B4-BE49-F238E27FC236}">
              <a16:creationId xmlns:a16="http://schemas.microsoft.com/office/drawing/2014/main" id="{2CB9DE10-848E-462E-A9D2-D77819CBA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 macro="">
      <xdr:nvGraphicFramePr>
        <xdr:cNvPr id="10" name="Grafiek 9">
          <a:extLst>
            <a:ext uri="{FF2B5EF4-FFF2-40B4-BE49-F238E27FC236}">
              <a16:creationId xmlns:a16="http://schemas.microsoft.com/office/drawing/2014/main" id="{9712FFE9-E7D5-4103-AE47-9A2EBF547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 macro="">
      <xdr:nvGraphicFramePr>
        <xdr:cNvPr id="11" name="Grafiek 10">
          <a:extLst>
            <a:ext uri="{FF2B5EF4-FFF2-40B4-BE49-F238E27FC236}">
              <a16:creationId xmlns:a16="http://schemas.microsoft.com/office/drawing/2014/main" id="{9E3324E1-E63E-4F23-A19D-EF554FA11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 macro="">
      <xdr:nvGraphicFramePr>
        <xdr:cNvPr id="12" name="Grafiek 11">
          <a:extLst>
            <a:ext uri="{FF2B5EF4-FFF2-40B4-BE49-F238E27FC236}">
              <a16:creationId xmlns:a16="http://schemas.microsoft.com/office/drawing/2014/main" id="{9D61798A-4EC0-40E7-80F6-10CD49AA9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 macro="">
      <xdr:nvGraphicFramePr>
        <xdr:cNvPr id="13" name="Grafiek 12">
          <a:extLst>
            <a:ext uri="{FF2B5EF4-FFF2-40B4-BE49-F238E27FC236}">
              <a16:creationId xmlns:a16="http://schemas.microsoft.com/office/drawing/2014/main" id="{4752AFFB-029E-43D8-937B-E31666E80E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109903</xdr:colOff>
      <xdr:row>0</xdr:row>
      <xdr:rowOff>815073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CBD03ED3-4AAF-4C3D-9933-A4FCFD83A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535115" cy="815072"/>
        </a:xfrm>
        <a:prstGeom prst="rect">
          <a:avLst/>
        </a:prstGeom>
      </xdr:spPr>
    </xdr:pic>
    <xdr:clientData/>
  </xdr:twoCellAnchor>
  <xdr:twoCellAnchor>
    <xdr:from>
      <xdr:col>0</xdr:col>
      <xdr:colOff>300403</xdr:colOff>
      <xdr:row>22</xdr:row>
      <xdr:rowOff>29307</xdr:rowOff>
    </xdr:from>
    <xdr:to>
      <xdr:col>1</xdr:col>
      <xdr:colOff>534864</xdr:colOff>
      <xdr:row>26</xdr:row>
      <xdr:rowOff>153865</xdr:rowOff>
    </xdr:to>
    <xdr:sp macro="[0]!Beitsafdracht_wissen" textlink="">
      <xdr:nvSpPr>
        <xdr:cNvPr id="27" name="Rechthoek: afgeronde hoeken 26">
          <a:extLst>
            <a:ext uri="{FF2B5EF4-FFF2-40B4-BE49-F238E27FC236}">
              <a16:creationId xmlns:a16="http://schemas.microsoft.com/office/drawing/2014/main" id="{8BD48192-0212-41B1-A301-50DB3A445918}"/>
            </a:ext>
          </a:extLst>
        </xdr:cNvPr>
        <xdr:cNvSpPr>
          <a:spLocks noChangeAspect="1"/>
        </xdr:cNvSpPr>
      </xdr:nvSpPr>
      <xdr:spPr>
        <a:xfrm>
          <a:off x="300403" y="4110403"/>
          <a:ext cx="1985596" cy="769327"/>
        </a:xfrm>
        <a:prstGeom prst="roundRect">
          <a:avLst/>
        </a:prstGeom>
        <a:solidFill>
          <a:srgbClr val="DA0087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200" b="1"/>
            <a:t>Klik hier om gewicht en tijd</a:t>
          </a:r>
          <a:r>
            <a:rPr lang="nl-NL" sz="1200" b="1" baseline="0"/>
            <a:t> </a:t>
          </a:r>
          <a:r>
            <a:rPr lang="nl-NL" sz="1200" b="1"/>
            <a:t>cellen leeg te maken</a:t>
          </a:r>
        </a:p>
      </xdr:txBody>
    </xdr:sp>
    <xdr:clientData/>
  </xdr:twoCellAnchor>
  <xdr:twoCellAnchor editAs="oneCell">
    <xdr:from>
      <xdr:col>3</xdr:col>
      <xdr:colOff>394547</xdr:colOff>
      <xdr:row>0</xdr:row>
      <xdr:rowOff>0</xdr:rowOff>
    </xdr:from>
    <xdr:to>
      <xdr:col>8</xdr:col>
      <xdr:colOff>315282</xdr:colOff>
      <xdr:row>28</xdr:row>
      <xdr:rowOff>95250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30C90DEB-79E0-495A-B68A-C3A5E9CD8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201" y="0"/>
          <a:ext cx="2961408" cy="5143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E3CC684-804F-4CC0-B59F-6D6930E306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8EA66835-02EB-4DE3-BF00-40F3E28115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21059978-3267-4AE5-918E-EF006DC7FD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C74A263F-3CE4-4ACE-A0B0-668DF35C30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B1FBB356-15CD-4884-A68D-26EC654678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DB107861-D9EB-4C8A-8721-D66F46516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1273B467-0F47-47FB-A10A-3D7CEA290B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graphicFrame macro="">
      <xdr:nvGraphicFramePr>
        <xdr:cNvPr id="9" name="Grafiek 8">
          <a:extLst>
            <a:ext uri="{FF2B5EF4-FFF2-40B4-BE49-F238E27FC236}">
              <a16:creationId xmlns:a16="http://schemas.microsoft.com/office/drawing/2014/main" id="{35C728F5-1E01-4095-940C-9100C203B1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graphicFrame macro="">
      <xdr:nvGraphicFramePr>
        <xdr:cNvPr id="10" name="Grafiek 9">
          <a:extLst>
            <a:ext uri="{FF2B5EF4-FFF2-40B4-BE49-F238E27FC236}">
              <a16:creationId xmlns:a16="http://schemas.microsoft.com/office/drawing/2014/main" id="{3684BFC1-2EA6-40A3-AEA8-51FC598CEE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graphicFrame macro="">
      <xdr:nvGraphicFramePr>
        <xdr:cNvPr id="11" name="Grafiek 10">
          <a:extLst>
            <a:ext uri="{FF2B5EF4-FFF2-40B4-BE49-F238E27FC236}">
              <a16:creationId xmlns:a16="http://schemas.microsoft.com/office/drawing/2014/main" id="{BAB3F4FB-438F-4817-9E74-D4D1C5EDE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graphicFrame macro="">
      <xdr:nvGraphicFramePr>
        <xdr:cNvPr id="12" name="Grafiek 11">
          <a:extLst>
            <a:ext uri="{FF2B5EF4-FFF2-40B4-BE49-F238E27FC236}">
              <a16:creationId xmlns:a16="http://schemas.microsoft.com/office/drawing/2014/main" id="{5924C5F5-A786-4D0D-B1BB-46935FDDE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graphicFrame macro="">
      <xdr:nvGraphicFramePr>
        <xdr:cNvPr id="13" name="Grafiek 12">
          <a:extLst>
            <a:ext uri="{FF2B5EF4-FFF2-40B4-BE49-F238E27FC236}">
              <a16:creationId xmlns:a16="http://schemas.microsoft.com/office/drawing/2014/main" id="{4CDFB414-09B2-4603-8C39-5B992F5AC6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696058</xdr:colOff>
      <xdr:row>0</xdr:row>
      <xdr:rowOff>803295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97EBCBF6-26EF-4C95-9174-6D733D4CA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98481" cy="803294"/>
        </a:xfrm>
        <a:prstGeom prst="rect">
          <a:avLst/>
        </a:prstGeom>
      </xdr:spPr>
    </xdr:pic>
    <xdr:clientData/>
  </xdr:twoCellAnchor>
  <xdr:twoCellAnchor>
    <xdr:from>
      <xdr:col>0</xdr:col>
      <xdr:colOff>549520</xdr:colOff>
      <xdr:row>23</xdr:row>
      <xdr:rowOff>65942</xdr:rowOff>
    </xdr:from>
    <xdr:to>
      <xdr:col>1</xdr:col>
      <xdr:colOff>813289</xdr:colOff>
      <xdr:row>28</xdr:row>
      <xdr:rowOff>29307</xdr:rowOff>
    </xdr:to>
    <xdr:sp macro="[0]!Laaggewicht_wissen" textlink="">
      <xdr:nvSpPr>
        <xdr:cNvPr id="21" name="Rechthoek: afgeronde hoeken 20">
          <a:extLst>
            <a:ext uri="{FF2B5EF4-FFF2-40B4-BE49-F238E27FC236}">
              <a16:creationId xmlns:a16="http://schemas.microsoft.com/office/drawing/2014/main" id="{D41857DF-6106-4C09-88F7-8161337C91F0}"/>
            </a:ext>
          </a:extLst>
        </xdr:cNvPr>
        <xdr:cNvSpPr>
          <a:spLocks noChangeAspect="1"/>
        </xdr:cNvSpPr>
      </xdr:nvSpPr>
      <xdr:spPr>
        <a:xfrm>
          <a:off x="549520" y="5275384"/>
          <a:ext cx="2066192" cy="769327"/>
        </a:xfrm>
        <a:prstGeom prst="roundRect">
          <a:avLst/>
        </a:prstGeom>
        <a:solidFill>
          <a:srgbClr val="DA0087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200" b="1"/>
            <a:t>Klik hier om alle gewicht en tijd cellen leeg te maken</a:t>
          </a:r>
        </a:p>
      </xdr:txBody>
    </xdr:sp>
    <xdr:clientData/>
  </xdr:twoCellAnchor>
  <xdr:twoCellAnchor editAs="oneCell">
    <xdr:from>
      <xdr:col>4</xdr:col>
      <xdr:colOff>89034</xdr:colOff>
      <xdr:row>0</xdr:row>
      <xdr:rowOff>0</xdr:rowOff>
    </xdr:from>
    <xdr:to>
      <xdr:col>8</xdr:col>
      <xdr:colOff>390525</xdr:colOff>
      <xdr:row>26</xdr:row>
      <xdr:rowOff>22714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73E2CE76-DE73-4419-A725-17BEE4A0A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0457" y="0"/>
          <a:ext cx="2734030" cy="4748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07F5D-EE04-4F70-9B39-03DCC232B085}">
  <sheetPr codeName="Blad1"/>
  <dimension ref="A1:E22"/>
  <sheetViews>
    <sheetView tabSelected="1" zoomScale="130" zoomScaleNormal="130" workbookViewId="0">
      <selection activeCell="B3" sqref="B3"/>
    </sheetView>
  </sheetViews>
  <sheetFormatPr defaultColWidth="9.140625" defaultRowHeight="12.75" x14ac:dyDescent="0.2"/>
  <cols>
    <col min="1" max="1" width="26.28515625" style="3" bestFit="1" customWidth="1"/>
    <col min="2" max="2" width="10.140625" style="3" customWidth="1"/>
    <col min="3" max="3" width="26.7109375" style="3" customWidth="1"/>
    <col min="4" max="16384" width="9.140625" style="3"/>
  </cols>
  <sheetData>
    <row r="1" spans="1:5" ht="64.5" customHeight="1" thickBot="1" x14ac:dyDescent="0.25">
      <c r="A1" s="1"/>
      <c r="B1" s="2"/>
    </row>
    <row r="2" spans="1:5" ht="15" customHeight="1" x14ac:dyDescent="0.2">
      <c r="A2" s="52" t="s">
        <v>5</v>
      </c>
      <c r="B2" s="52"/>
    </row>
    <row r="3" spans="1:5" x14ac:dyDescent="0.2">
      <c r="A3" s="4" t="s">
        <v>0</v>
      </c>
      <c r="B3" s="23"/>
      <c r="C3" s="51" t="str">
        <f>IF(B4="","",IF(B3="","Vul minuten in, 0 als er geen minuut vestreken is",""))</f>
        <v/>
      </c>
      <c r="D3" s="5"/>
      <c r="E3" s="6"/>
    </row>
    <row r="4" spans="1:5" x14ac:dyDescent="0.2">
      <c r="A4" s="7" t="s">
        <v>4</v>
      </c>
      <c r="B4" s="23"/>
      <c r="C4" s="51"/>
      <c r="D4" s="5"/>
      <c r="E4" s="6"/>
    </row>
    <row r="5" spans="1:5" x14ac:dyDescent="0.2">
      <c r="A5" s="50" t="s">
        <v>1</v>
      </c>
      <c r="B5" s="50"/>
      <c r="C5" s="8">
        <f>B3+B4/60</f>
        <v>0</v>
      </c>
    </row>
    <row r="6" spans="1:5" x14ac:dyDescent="0.2">
      <c r="A6" s="9" t="s">
        <v>26</v>
      </c>
      <c r="B6" s="24"/>
    </row>
    <row r="7" spans="1:5" x14ac:dyDescent="0.2">
      <c r="A7" s="9" t="s">
        <v>27</v>
      </c>
      <c r="B7" s="24"/>
    </row>
    <row r="8" spans="1:5" x14ac:dyDescent="0.2">
      <c r="A8" s="9" t="s">
        <v>2</v>
      </c>
      <c r="B8" s="24"/>
      <c r="C8" s="10" t="s">
        <v>30</v>
      </c>
    </row>
    <row r="9" spans="1:5" x14ac:dyDescent="0.2">
      <c r="A9" s="9" t="s">
        <v>28</v>
      </c>
      <c r="B9" s="24"/>
    </row>
    <row r="10" spans="1:5" x14ac:dyDescent="0.2">
      <c r="A10" s="9" t="s">
        <v>29</v>
      </c>
      <c r="B10" s="25"/>
      <c r="C10" s="10" t="s">
        <v>13</v>
      </c>
    </row>
    <row r="11" spans="1:5" s="13" customFormat="1" x14ac:dyDescent="0.2">
      <c r="A11" s="11" t="s">
        <v>7</v>
      </c>
      <c r="B11" s="12" t="str">
        <f>IF(B8="","",B6*B7*2+2*(B6+B7)*B8-(0.25*PI()*B9^2)*2*B10+B9*PI()*B8*B10)</f>
        <v/>
      </c>
    </row>
    <row r="12" spans="1:5" x14ac:dyDescent="0.2">
      <c r="A12" s="14" t="s">
        <v>11</v>
      </c>
      <c r="B12" s="26"/>
    </row>
    <row r="13" spans="1:5" x14ac:dyDescent="0.2">
      <c r="A13" s="15" t="s">
        <v>12</v>
      </c>
      <c r="B13" s="27"/>
    </row>
    <row r="14" spans="1:5" s="13" customFormat="1" hidden="1" x14ac:dyDescent="0.2">
      <c r="A14" s="16" t="s">
        <v>3</v>
      </c>
      <c r="B14" s="17" t="str">
        <f t="shared" ref="B14" si="0">IF(B13="","",(B12-B13)*1000)</f>
        <v/>
      </c>
    </row>
    <row r="15" spans="1:5" s="13" customFormat="1" x14ac:dyDescent="0.2">
      <c r="A15" s="53" t="s">
        <v>6</v>
      </c>
      <c r="B15" s="53"/>
    </row>
    <row r="16" spans="1:5" x14ac:dyDescent="0.2">
      <c r="A16" s="18" t="s">
        <v>8</v>
      </c>
      <c r="B16" s="19" t="str">
        <f>IF(B14="","",IF(B11="","",(B14*10000)/B11))</f>
        <v/>
      </c>
    </row>
    <row r="17" spans="1:3" x14ac:dyDescent="0.2">
      <c r="A17" s="18" t="s">
        <v>9</v>
      </c>
      <c r="B17" s="20" t="str">
        <f>IF(B16="","",B16/1000)</f>
        <v/>
      </c>
    </row>
    <row r="18" spans="1:3" ht="13.5" thickBot="1" x14ac:dyDescent="0.25">
      <c r="A18" s="21" t="s">
        <v>10</v>
      </c>
      <c r="B18" s="22" t="str">
        <f>IF(B13="","",IF(B3="","",B17/(C5/60)))</f>
        <v/>
      </c>
      <c r="C18" s="10" t="str">
        <f>IF(B18="","Vul beitstijd in voor deze waarde","")</f>
        <v>Vul beitstijd in voor deze waarde</v>
      </c>
    </row>
    <row r="20" spans="1:3" ht="12.75" customHeight="1" x14ac:dyDescent="0.2">
      <c r="A20" s="54" t="s">
        <v>14</v>
      </c>
    </row>
    <row r="21" spans="1:3" x14ac:dyDescent="0.2">
      <c r="A21" s="54"/>
      <c r="B21" s="28"/>
    </row>
    <row r="22" spans="1:3" x14ac:dyDescent="0.2">
      <c r="A22" s="54"/>
    </row>
  </sheetData>
  <sheetProtection algorithmName="SHA-512" hashValue="pSmN1ZBNYgn57cqOukDU9f4+PvpW5VrfpMcaeOcE5SfHE3Gc4pXORqCTKAe74h45C162D52E9gGLKvS64gAm5A==" saltValue="JiZq6rraQIab6Q8Zt8amLQ==" spinCount="100000" sheet="1" objects="1" scenarios="1" selectLockedCells="1"/>
  <mergeCells count="5">
    <mergeCell ref="A5:B5"/>
    <mergeCell ref="C3:C4"/>
    <mergeCell ref="A2:B2"/>
    <mergeCell ref="A15:B15"/>
    <mergeCell ref="A20:A22"/>
  </mergeCells>
  <conditionalFormatting sqref="B3:B4 B12:B13 B8:B10">
    <cfRule type="cellIs" dxfId="5" priority="4" operator="equal">
      <formula>""</formula>
    </cfRule>
  </conditionalFormatting>
  <conditionalFormatting sqref="B6">
    <cfRule type="cellIs" dxfId="4" priority="2" operator="equal">
      <formula>""</formula>
    </cfRule>
  </conditionalFormatting>
  <conditionalFormatting sqref="B7">
    <cfRule type="cellIs" dxfId="3" priority="1" operator="equal">
      <formula>""</formula>
    </cfRule>
  </conditionalFormatting>
  <dataValidations count="5">
    <dataValidation type="whole" allowBlank="1" showErrorMessage="1" errorTitle="Verkeerde invoer" error="Er zitten maar 60 seconden in 1 minuut, bij 60 seconden dus 1 minuut opschrijven. Bij 90 seconden 1 minuut en 30 seconden opschrijven" sqref="B4" xr:uid="{7D439115-BFCB-40F8-B7C5-A87052AC2670}">
      <formula1>0</formula1>
      <formula2>59</formula2>
    </dataValidation>
    <dataValidation type="decimal" allowBlank="1" showErrorMessage="1" errorTitle="Verkeerde invoer!" error="Vul hier een waarde tussen de 0,01 en 200 cm in." sqref="B9 B6:B8" xr:uid="{7C84EF6C-DECC-4131-A653-308A91C5BA72}">
      <formula1>0.01</formula1>
      <formula2>200</formula2>
    </dataValidation>
    <dataValidation type="whole" allowBlank="1" showErrorMessage="1" errorTitle="Verkeerde invoer!" error="Het aantal gaten moet een heel en positief getal zijn." sqref="B10" xr:uid="{4357EEC6-68CD-4414-973B-BC95388B9B0D}">
      <formula1>0</formula1>
      <formula2>5000</formula2>
    </dataValidation>
    <dataValidation type="whole" operator="greaterThan" allowBlank="1" showErrorMessage="1" errorTitle="Verkeerde invoer!" error="Het aantal minuten moet een heel getal zijn, vul seconden in het veld eronder in." sqref="B3" xr:uid="{E1D2B63B-9D91-4CAD-80A2-9DA3E91410F9}">
      <formula1>0</formula1>
    </dataValidation>
    <dataValidation type="decimal" allowBlank="1" showErrorMessage="1" errorTitle="Verkeerde invoer!" error="Het gewicht moet een positief getal zijn, ideaal in x,xxxx gram._x000a_Maximaal gewicht is 10 kg" sqref="B12:B13" xr:uid="{27ED7E0C-F261-4AFC-82F0-B210567FF2C7}">
      <formula1>0</formula1>
      <formula2>10000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AB05B-3387-4FCC-BF4F-21C9EF9ADFB4}">
  <sheetPr codeName="Blad5"/>
  <dimension ref="A1:F23"/>
  <sheetViews>
    <sheetView zoomScale="130" zoomScaleNormal="130" workbookViewId="0">
      <selection activeCell="B13" sqref="B13"/>
    </sheetView>
  </sheetViews>
  <sheetFormatPr defaultColWidth="9.140625" defaultRowHeight="12.75" x14ac:dyDescent="0.2"/>
  <cols>
    <col min="1" max="1" width="27" style="3" customWidth="1"/>
    <col min="2" max="2" width="13.42578125" style="3" bestFit="1" customWidth="1"/>
    <col min="3" max="3" width="11.28515625" style="3" bestFit="1" customWidth="1"/>
    <col min="4" max="4" width="26.7109375" style="3" customWidth="1"/>
    <col min="5" max="16384" width="9.140625" style="3"/>
  </cols>
  <sheetData>
    <row r="1" spans="1:6" ht="64.5" customHeight="1" thickBot="1" x14ac:dyDescent="0.25">
      <c r="A1" s="1"/>
      <c r="B1" s="2"/>
      <c r="C1" s="2"/>
    </row>
    <row r="2" spans="1:6" ht="15" customHeight="1" x14ac:dyDescent="0.2">
      <c r="A2" s="55" t="s">
        <v>16</v>
      </c>
      <c r="B2" s="55"/>
      <c r="C2" s="55"/>
    </row>
    <row r="3" spans="1:6" x14ac:dyDescent="0.2">
      <c r="A3" s="4" t="s">
        <v>17</v>
      </c>
      <c r="B3" s="56"/>
      <c r="C3" s="57"/>
      <c r="D3" s="51" t="str">
        <f>IF(B4="","",IF(B3="","Vul minuten in, 0 als er geen minuut vestreken is",""))</f>
        <v/>
      </c>
      <c r="E3" s="5"/>
      <c r="F3" s="6"/>
    </row>
    <row r="4" spans="1:6" x14ac:dyDescent="0.2">
      <c r="A4" s="7" t="s">
        <v>18</v>
      </c>
      <c r="B4" s="58"/>
      <c r="C4" s="59"/>
      <c r="D4" s="51"/>
      <c r="E4" s="5"/>
      <c r="F4" s="6"/>
    </row>
    <row r="5" spans="1:6" x14ac:dyDescent="0.2">
      <c r="A5" s="50" t="s">
        <v>15</v>
      </c>
      <c r="B5" s="50"/>
      <c r="C5" s="50"/>
      <c r="D5" s="8">
        <f>B3+B4/60</f>
        <v>0</v>
      </c>
    </row>
    <row r="6" spans="1:6" x14ac:dyDescent="0.2">
      <c r="A6" s="31"/>
      <c r="B6" s="31" t="s">
        <v>19</v>
      </c>
      <c r="C6" s="31" t="s">
        <v>20</v>
      </c>
      <c r="D6" s="8"/>
    </row>
    <row r="7" spans="1:6" x14ac:dyDescent="0.2">
      <c r="A7" s="9" t="s">
        <v>26</v>
      </c>
      <c r="B7" s="40"/>
      <c r="C7" s="32"/>
    </row>
    <row r="8" spans="1:6" x14ac:dyDescent="0.2">
      <c r="A8" s="9" t="s">
        <v>27</v>
      </c>
      <c r="B8" s="40"/>
      <c r="C8" s="32"/>
    </row>
    <row r="9" spans="1:6" x14ac:dyDescent="0.2">
      <c r="A9" s="9" t="s">
        <v>2</v>
      </c>
      <c r="B9" s="40"/>
      <c r="C9" s="32"/>
      <c r="D9" s="10" t="s">
        <v>30</v>
      </c>
    </row>
    <row r="10" spans="1:6" x14ac:dyDescent="0.2">
      <c r="A10" s="9" t="s">
        <v>28</v>
      </c>
      <c r="B10" s="40"/>
      <c r="C10" s="32"/>
    </row>
    <row r="11" spans="1:6" x14ac:dyDescent="0.2">
      <c r="A11" s="9" t="s">
        <v>29</v>
      </c>
      <c r="B11" s="41"/>
      <c r="C11" s="33"/>
      <c r="D11" s="10" t="s">
        <v>13</v>
      </c>
    </row>
    <row r="12" spans="1:6" s="13" customFormat="1" x14ac:dyDescent="0.2">
      <c r="A12" s="11" t="s">
        <v>7</v>
      </c>
      <c r="B12" s="42" t="str">
        <f>IF(B9="","",B7*B8*2+2*(B7+B8)*B9-(0.25*PI()*B10^2)*2*B11+B10*PI()*B9*B11)</f>
        <v/>
      </c>
      <c r="C12" s="37" t="str">
        <f>IF(C9="","",C7*C8*2+2*(C7+C8)*C9-(0.25*PI()*C10^2)*2*C11+C10*PI()*C9*C11)</f>
        <v/>
      </c>
    </row>
    <row r="13" spans="1:6" x14ac:dyDescent="0.2">
      <c r="A13" s="14" t="s">
        <v>21</v>
      </c>
      <c r="B13" s="43"/>
      <c r="C13" s="35"/>
    </row>
    <row r="14" spans="1:6" x14ac:dyDescent="0.2">
      <c r="A14" s="15" t="s">
        <v>22</v>
      </c>
      <c r="B14" s="44"/>
      <c r="C14" s="38"/>
    </row>
    <row r="15" spans="1:6" s="13" customFormat="1" hidden="1" x14ac:dyDescent="0.2">
      <c r="A15" s="16" t="s">
        <v>3</v>
      </c>
      <c r="B15" s="17" t="str">
        <f t="shared" ref="B15" si="0">IF(B14="","",(B13-B14)*1000)</f>
        <v/>
      </c>
      <c r="C15" s="17" t="str">
        <f>IF(C14="","",(C13-C14)*1000)</f>
        <v/>
      </c>
    </row>
    <row r="16" spans="1:6" s="13" customFormat="1" x14ac:dyDescent="0.2">
      <c r="A16" s="29" t="s">
        <v>23</v>
      </c>
      <c r="B16" s="46" t="s">
        <v>24</v>
      </c>
      <c r="C16" s="30" t="s">
        <v>25</v>
      </c>
    </row>
    <row r="17" spans="1:4" x14ac:dyDescent="0.2">
      <c r="A17" s="18" t="s">
        <v>8</v>
      </c>
      <c r="B17" s="47" t="str">
        <f>IF(B15="","",IF(B12="","",(B15*10000)/B12))</f>
        <v/>
      </c>
      <c r="C17" s="36" t="str">
        <f>IF(C15="","",IF(C12="","",IF(B17="","",B17-((C15*10000)/C12))))</f>
        <v/>
      </c>
    </row>
    <row r="18" spans="1:4" x14ac:dyDescent="0.2">
      <c r="A18" s="18" t="s">
        <v>9</v>
      </c>
      <c r="B18" s="48" t="str">
        <f>IF(B17="","",B17/1000)</f>
        <v/>
      </c>
      <c r="C18" s="34" t="str">
        <f>IF(C17="","",C17/1000)</f>
        <v/>
      </c>
    </row>
    <row r="19" spans="1:4" ht="13.5" thickBot="1" x14ac:dyDescent="0.25">
      <c r="A19" s="21" t="s">
        <v>10</v>
      </c>
      <c r="B19" s="49" t="str">
        <f>IF(B14="","",IF(B3="","",B18/(D5/60)))</f>
        <v/>
      </c>
      <c r="C19" s="39" t="str">
        <f>IF(C14="","",IF(B3="","",C18/(D5/60)))</f>
        <v/>
      </c>
      <c r="D19" s="10" t="str">
        <f>IF(B19="","Vul beitstijd in voor deze waarde","")</f>
        <v>Vul beitstijd in voor deze waarde</v>
      </c>
    </row>
    <row r="21" spans="1:4" ht="12.75" customHeight="1" x14ac:dyDescent="0.2">
      <c r="A21" s="54" t="s">
        <v>14</v>
      </c>
    </row>
    <row r="22" spans="1:4" x14ac:dyDescent="0.2">
      <c r="A22" s="54"/>
      <c r="B22" s="28"/>
      <c r="C22" s="45"/>
    </row>
    <row r="23" spans="1:4" x14ac:dyDescent="0.2">
      <c r="A23" s="54"/>
    </row>
  </sheetData>
  <sheetProtection algorithmName="SHA-512" hashValue="7R/NXvLZHkPxROY4LErEaXOii/RLMoxNv1IUDxX3pG/POOwlJuSGmXdxsU5T0/hSL0coySeGd607kov9xokAfg==" saltValue="rMBuOUWRZPEhNXpuwSSSeg==" spinCount="100000" sheet="1" objects="1" scenarios="1" selectLockedCells="1"/>
  <mergeCells count="6">
    <mergeCell ref="D3:D4"/>
    <mergeCell ref="A21:A23"/>
    <mergeCell ref="A2:C2"/>
    <mergeCell ref="B3:C3"/>
    <mergeCell ref="B4:C4"/>
    <mergeCell ref="A5:C5"/>
  </mergeCells>
  <conditionalFormatting sqref="B13:C14 B3:B4 B9:C11">
    <cfRule type="cellIs" dxfId="2" priority="4" operator="equal">
      <formula>""</formula>
    </cfRule>
  </conditionalFormatting>
  <conditionalFormatting sqref="B7:C7">
    <cfRule type="cellIs" dxfId="1" priority="2" operator="equal">
      <formula>""</formula>
    </cfRule>
  </conditionalFormatting>
  <conditionalFormatting sqref="B8:C8">
    <cfRule type="cellIs" dxfId="0" priority="1" operator="equal">
      <formula>""</formula>
    </cfRule>
  </conditionalFormatting>
  <dataValidations count="5">
    <dataValidation type="decimal" allowBlank="1" showErrorMessage="1" errorTitle="Verkeerde invoer!" error="Het gewicht moet een positief getal zijn, ideaal in x,xxxx gram._x000a_Maximaal gewicht is 10 kg" sqref="B13:C14" xr:uid="{98C3963D-3701-4AAC-8660-754BBB7FF02B}">
      <formula1>0</formula1>
      <formula2>10000</formula2>
    </dataValidation>
    <dataValidation type="whole" operator="greaterThan" allowBlank="1" showErrorMessage="1" errorTitle="Verkeerde invoer!" error="Het aantal minuten moet een heel getal zijn, vul seconden in het veld eronder in." sqref="B3:C3" xr:uid="{43F61D01-9543-4F83-8389-FAC36ACBA072}">
      <formula1>0</formula1>
    </dataValidation>
    <dataValidation type="whole" allowBlank="1" showErrorMessage="1" errorTitle="Verkeerde invoer!" error="Het aantal gaten moet een heel en positief getal zijn." sqref="B11:C11" xr:uid="{8A0C3E4C-98D1-493C-BD56-A2D3090E2B13}">
      <formula1>0</formula1>
      <formula2>5000</formula2>
    </dataValidation>
    <dataValidation type="decimal" allowBlank="1" showErrorMessage="1" errorTitle="Verkeerde invoer!" error="Vul hier een waarde tussen de 0,01 en 200 cm in." sqref="B7:C10" xr:uid="{3D5DD803-256A-42DB-A6E2-3596BCEB8E37}">
      <formula1>0.01</formula1>
      <formula2>200</formula2>
    </dataValidation>
    <dataValidation type="whole" allowBlank="1" showErrorMessage="1" errorTitle="Verkeerde invoer" error="Er zitten maar 60 seconden in 1 minuut, bij 60 seconden dus 1 minuut opschrijven. Bij 90 seconden 1 minuut en 30 seconden opschrijven" sqref="B4:C4" xr:uid="{0D6E4044-0AEA-49B9-877A-26985D02FBB1}">
      <formula1>0</formula1>
      <formula2>59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Beitsafdracht</vt:lpstr>
      <vt:lpstr>Laaggewicht (+ blanco)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Bot, Ralph</dc:creator>
  <cp:lastModifiedBy>Henraat, Yvette</cp:lastModifiedBy>
  <dcterms:created xsi:type="dcterms:W3CDTF">2021-10-04T14:25:39Z</dcterms:created>
  <dcterms:modified xsi:type="dcterms:W3CDTF">2022-02-24T17:11:11Z</dcterms:modified>
</cp:coreProperties>
</file>